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2b113dc1bfe024/Bureau/"/>
    </mc:Choice>
  </mc:AlternateContent>
  <xr:revisionPtr revIDLastSave="1312" documentId="8_{1521B94F-489D-4CD1-9F1E-270D38AC46EB}" xr6:coauthVersionLast="47" xr6:coauthVersionMax="47" xr10:uidLastSave="{A8CCDDB3-06D9-4C99-94DD-893AB95C2964}"/>
  <bookViews>
    <workbookView xWindow="-108" yWindow="-108" windowWidth="20376" windowHeight="12216" xr2:uid="{91F55E42-39D6-4C7B-8F74-0F0AC2E319D0}"/>
  </bookViews>
  <sheets>
    <sheet name="EXPRESSNET" sheetId="2" r:id="rId1"/>
    <sheet name="PUB JL.co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68" i="2" l="1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N7" i="1"/>
  <c r="K7" i="1"/>
  <c r="N9" i="1"/>
  <c r="K9" i="1"/>
  <c r="T115" i="1"/>
  <c r="S115" i="1"/>
  <c r="P115" i="1"/>
  <c r="O115" i="1"/>
  <c r="N115" i="1"/>
  <c r="M115" i="1"/>
  <c r="L115" i="1"/>
  <c r="K115" i="1"/>
  <c r="J115" i="1"/>
  <c r="I115" i="1"/>
  <c r="H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T81" i="1"/>
  <c r="S81" i="1"/>
  <c r="P81" i="1"/>
  <c r="O81" i="1"/>
  <c r="N81" i="1"/>
  <c r="M81" i="1"/>
  <c r="L81" i="1"/>
  <c r="K81" i="1"/>
  <c r="J81" i="1"/>
  <c r="I81" i="1"/>
  <c r="H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T49" i="1"/>
  <c r="S49" i="1"/>
  <c r="P49" i="1"/>
  <c r="O49" i="1"/>
  <c r="N49" i="1"/>
  <c r="M49" i="1"/>
  <c r="L49" i="1"/>
  <c r="K49" i="1"/>
  <c r="J49" i="1"/>
  <c r="I49" i="1"/>
  <c r="H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15" i="1" l="1"/>
  <c r="R81" i="1"/>
  <c r="R49" i="1"/>
  <c r="Q115" i="1"/>
  <c r="Q81" i="1"/>
  <c r="Q49" i="1"/>
  <c r="N11" i="1" l="1"/>
  <c r="K11" i="1"/>
  <c r="N17" i="2"/>
  <c r="K17" i="2"/>
  <c r="N19" i="2"/>
  <c r="K19" i="2"/>
  <c r="N13" i="2"/>
  <c r="K13" i="2"/>
  <c r="N11" i="2"/>
  <c r="K11" i="2"/>
  <c r="N15" i="2"/>
  <c r="K15" i="2"/>
  <c r="N9" i="2"/>
  <c r="K9" i="2"/>
  <c r="R197" i="2"/>
  <c r="Q197" i="2"/>
  <c r="T261" i="2" l="1"/>
  <c r="S261" i="2"/>
  <c r="P261" i="2"/>
  <c r="O261" i="2"/>
  <c r="N261" i="2"/>
  <c r="M261" i="2"/>
  <c r="L261" i="2"/>
  <c r="K261" i="2"/>
  <c r="J261" i="2"/>
  <c r="I261" i="2"/>
  <c r="H261" i="2"/>
  <c r="R260" i="2"/>
  <c r="Q260" i="2"/>
  <c r="R259" i="2"/>
  <c r="Q259" i="2"/>
  <c r="R258" i="2"/>
  <c r="Q258" i="2"/>
  <c r="R257" i="2"/>
  <c r="Q257" i="2"/>
  <c r="R256" i="2"/>
  <c r="Q256" i="2"/>
  <c r="R255" i="2"/>
  <c r="Q255" i="2"/>
  <c r="R254" i="2"/>
  <c r="Q254" i="2"/>
  <c r="R253" i="2"/>
  <c r="Q253" i="2"/>
  <c r="R252" i="2"/>
  <c r="Q252" i="2"/>
  <c r="R251" i="2"/>
  <c r="Q251" i="2"/>
  <c r="R250" i="2"/>
  <c r="Q250" i="2"/>
  <c r="R249" i="2"/>
  <c r="Q249" i="2"/>
  <c r="R248" i="2"/>
  <c r="Q248" i="2"/>
  <c r="R247" i="2"/>
  <c r="Q247" i="2"/>
  <c r="R246" i="2"/>
  <c r="Q246" i="2"/>
  <c r="R245" i="2"/>
  <c r="Q245" i="2"/>
  <c r="R244" i="2"/>
  <c r="Q244" i="2"/>
  <c r="R243" i="2"/>
  <c r="Q243" i="2"/>
  <c r="R242" i="2"/>
  <c r="Q242" i="2"/>
  <c r="R241" i="2"/>
  <c r="Q241" i="2"/>
  <c r="R240" i="2"/>
  <c r="Q240" i="2"/>
  <c r="R239" i="2"/>
  <c r="Q239" i="2"/>
  <c r="R238" i="2"/>
  <c r="Q238" i="2"/>
  <c r="T231" i="2"/>
  <c r="S231" i="2"/>
  <c r="P231" i="2"/>
  <c r="O231" i="2"/>
  <c r="N231" i="2"/>
  <c r="M231" i="2"/>
  <c r="L231" i="2"/>
  <c r="K231" i="2"/>
  <c r="J231" i="2"/>
  <c r="I231" i="2"/>
  <c r="H231" i="2"/>
  <c r="R230" i="2"/>
  <c r="Q230" i="2"/>
  <c r="R229" i="2"/>
  <c r="Q229" i="2"/>
  <c r="R228" i="2"/>
  <c r="Q228" i="2"/>
  <c r="R227" i="2"/>
  <c r="Q227" i="2"/>
  <c r="R226" i="2"/>
  <c r="Q226" i="2"/>
  <c r="R225" i="2"/>
  <c r="Q225" i="2"/>
  <c r="R224" i="2"/>
  <c r="Q224" i="2"/>
  <c r="R223" i="2"/>
  <c r="Q223" i="2"/>
  <c r="R222" i="2"/>
  <c r="Q222" i="2"/>
  <c r="R221" i="2"/>
  <c r="Q221" i="2"/>
  <c r="R220" i="2"/>
  <c r="Q220" i="2"/>
  <c r="R219" i="2"/>
  <c r="Q219" i="2"/>
  <c r="R218" i="2"/>
  <c r="Q218" i="2"/>
  <c r="R217" i="2"/>
  <c r="Q217" i="2"/>
  <c r="R216" i="2"/>
  <c r="Q216" i="2"/>
  <c r="R215" i="2"/>
  <c r="Q215" i="2"/>
  <c r="R214" i="2"/>
  <c r="Q214" i="2"/>
  <c r="R213" i="2"/>
  <c r="Q213" i="2"/>
  <c r="R212" i="2"/>
  <c r="Q212" i="2"/>
  <c r="R211" i="2"/>
  <c r="Q211" i="2"/>
  <c r="R210" i="2"/>
  <c r="Q210" i="2"/>
  <c r="R209" i="2"/>
  <c r="Q209" i="2"/>
  <c r="R208" i="2"/>
  <c r="Q208" i="2"/>
  <c r="R207" i="2"/>
  <c r="Q207" i="2"/>
  <c r="R206" i="2"/>
  <c r="Q206" i="2"/>
  <c r="R205" i="2"/>
  <c r="Q205" i="2"/>
  <c r="T198" i="2"/>
  <c r="S198" i="2"/>
  <c r="P198" i="2"/>
  <c r="O198" i="2"/>
  <c r="N198" i="2"/>
  <c r="M198" i="2"/>
  <c r="L198" i="2"/>
  <c r="K198" i="2"/>
  <c r="J198" i="2"/>
  <c r="I198" i="2"/>
  <c r="H198" i="2"/>
  <c r="R196" i="2"/>
  <c r="Q196" i="2"/>
  <c r="R195" i="2"/>
  <c r="Q195" i="2"/>
  <c r="R194" i="2"/>
  <c r="Q194" i="2"/>
  <c r="R193" i="2"/>
  <c r="Q193" i="2"/>
  <c r="R192" i="2"/>
  <c r="Q192" i="2"/>
  <c r="R191" i="2"/>
  <c r="Q191" i="2"/>
  <c r="R190" i="2"/>
  <c r="Q190" i="2"/>
  <c r="R189" i="2"/>
  <c r="Q189" i="2"/>
  <c r="R188" i="2"/>
  <c r="Q188" i="2"/>
  <c r="R187" i="2"/>
  <c r="Q187" i="2"/>
  <c r="R186" i="2"/>
  <c r="Q186" i="2"/>
  <c r="R185" i="2"/>
  <c r="Q185" i="2"/>
  <c r="R184" i="2"/>
  <c r="Q184" i="2"/>
  <c r="R183" i="2"/>
  <c r="Q183" i="2"/>
  <c r="R182" i="2"/>
  <c r="Q182" i="2"/>
  <c r="R181" i="2"/>
  <c r="Q181" i="2"/>
  <c r="R180" i="2"/>
  <c r="Q180" i="2"/>
  <c r="R179" i="2"/>
  <c r="Q179" i="2"/>
  <c r="R178" i="2"/>
  <c r="Q178" i="2"/>
  <c r="R177" i="2"/>
  <c r="Q177" i="2"/>
  <c r="R176" i="2"/>
  <c r="Q176" i="2"/>
  <c r="R175" i="2"/>
  <c r="Q175" i="2"/>
  <c r="T168" i="2"/>
  <c r="S168" i="2"/>
  <c r="P168" i="2"/>
  <c r="O168" i="2"/>
  <c r="N168" i="2"/>
  <c r="M168" i="2"/>
  <c r="L168" i="2"/>
  <c r="K168" i="2"/>
  <c r="J168" i="2"/>
  <c r="I168" i="2"/>
  <c r="H168" i="2"/>
  <c r="R167" i="2"/>
  <c r="Q167" i="2"/>
  <c r="R166" i="2"/>
  <c r="Q166" i="2"/>
  <c r="R165" i="2"/>
  <c r="Q165" i="2"/>
  <c r="R164" i="2"/>
  <c r="Q164" i="2"/>
  <c r="R163" i="2"/>
  <c r="Q163" i="2"/>
  <c r="R162" i="2"/>
  <c r="Q162" i="2"/>
  <c r="R161" i="2"/>
  <c r="Q161" i="2"/>
  <c r="R160" i="2"/>
  <c r="Q160" i="2"/>
  <c r="R159" i="2"/>
  <c r="Q159" i="2"/>
  <c r="R158" i="2"/>
  <c r="Q158" i="2"/>
  <c r="R157" i="2"/>
  <c r="Q157" i="2"/>
  <c r="R156" i="2"/>
  <c r="Q156" i="2"/>
  <c r="R155" i="2"/>
  <c r="Q155" i="2"/>
  <c r="R154" i="2"/>
  <c r="Q154" i="2"/>
  <c r="R153" i="2"/>
  <c r="Q153" i="2"/>
  <c r="R152" i="2"/>
  <c r="Q152" i="2"/>
  <c r="R151" i="2"/>
  <c r="Q151" i="2"/>
  <c r="R150" i="2"/>
  <c r="Q150" i="2"/>
  <c r="R149" i="2"/>
  <c r="Q149" i="2"/>
  <c r="R148" i="2"/>
  <c r="Q148" i="2"/>
  <c r="R147" i="2"/>
  <c r="Q147" i="2"/>
  <c r="R146" i="2"/>
  <c r="Q146" i="2"/>
  <c r="R145" i="2"/>
  <c r="Q145" i="2"/>
  <c r="T138" i="2"/>
  <c r="S138" i="2"/>
  <c r="P138" i="2"/>
  <c r="O138" i="2"/>
  <c r="N138" i="2"/>
  <c r="M138" i="2"/>
  <c r="L138" i="2"/>
  <c r="K138" i="2"/>
  <c r="J138" i="2"/>
  <c r="I138" i="2"/>
  <c r="H138" i="2"/>
  <c r="R137" i="2"/>
  <c r="Q137" i="2"/>
  <c r="R136" i="2"/>
  <c r="Q136" i="2"/>
  <c r="R135" i="2"/>
  <c r="Q135" i="2"/>
  <c r="R134" i="2"/>
  <c r="Q134" i="2"/>
  <c r="R133" i="2"/>
  <c r="Q133" i="2"/>
  <c r="R132" i="2"/>
  <c r="Q132" i="2"/>
  <c r="R131" i="2"/>
  <c r="Q131" i="2"/>
  <c r="R130" i="2"/>
  <c r="Q130" i="2"/>
  <c r="R129" i="2"/>
  <c r="Q129" i="2"/>
  <c r="R128" i="2"/>
  <c r="Q128" i="2"/>
  <c r="R127" i="2"/>
  <c r="Q127" i="2"/>
  <c r="R126" i="2"/>
  <c r="Q126" i="2"/>
  <c r="R125" i="2"/>
  <c r="Q125" i="2"/>
  <c r="R124" i="2"/>
  <c r="Q124" i="2"/>
  <c r="R123" i="2"/>
  <c r="Q123" i="2"/>
  <c r="R122" i="2"/>
  <c r="Q122" i="2"/>
  <c r="R121" i="2"/>
  <c r="Q121" i="2"/>
  <c r="R120" i="2"/>
  <c r="Q120" i="2"/>
  <c r="R119" i="2"/>
  <c r="Q119" i="2"/>
  <c r="R118" i="2"/>
  <c r="Q118" i="2"/>
  <c r="R117" i="2"/>
  <c r="Q117" i="2"/>
  <c r="T110" i="2"/>
  <c r="S110" i="2"/>
  <c r="P110" i="2"/>
  <c r="O110" i="2"/>
  <c r="N110" i="2"/>
  <c r="M110" i="2"/>
  <c r="L110" i="2"/>
  <c r="K110" i="2"/>
  <c r="J110" i="2"/>
  <c r="I110" i="2"/>
  <c r="H110" i="2"/>
  <c r="R109" i="2"/>
  <c r="Q109" i="2"/>
  <c r="R108" i="2"/>
  <c r="Q108" i="2"/>
  <c r="R107" i="2"/>
  <c r="Q107" i="2"/>
  <c r="R106" i="2"/>
  <c r="Q106" i="2"/>
  <c r="R105" i="2"/>
  <c r="Q105" i="2"/>
  <c r="R104" i="2"/>
  <c r="Q104" i="2"/>
  <c r="R103" i="2"/>
  <c r="Q103" i="2"/>
  <c r="R102" i="2"/>
  <c r="Q102" i="2"/>
  <c r="R101" i="2"/>
  <c r="Q101" i="2"/>
  <c r="R100" i="2"/>
  <c r="Q100" i="2"/>
  <c r="R99" i="2"/>
  <c r="Q99" i="2"/>
  <c r="R98" i="2"/>
  <c r="Q98" i="2"/>
  <c r="R97" i="2"/>
  <c r="Q97" i="2"/>
  <c r="R96" i="2"/>
  <c r="Q96" i="2"/>
  <c r="R95" i="2"/>
  <c r="Q95" i="2"/>
  <c r="R94" i="2"/>
  <c r="Q94" i="2"/>
  <c r="R93" i="2"/>
  <c r="Q93" i="2"/>
  <c r="R92" i="2"/>
  <c r="Q92" i="2"/>
  <c r="R91" i="2"/>
  <c r="Q91" i="2"/>
  <c r="R90" i="2"/>
  <c r="Q90" i="2"/>
  <c r="R89" i="2"/>
  <c r="Q89" i="2"/>
  <c r="R88" i="2"/>
  <c r="Q88" i="2"/>
  <c r="R87" i="2"/>
  <c r="Q87" i="2"/>
  <c r="R86" i="2"/>
  <c r="Q86" i="2"/>
  <c r="T79" i="2"/>
  <c r="S79" i="2"/>
  <c r="P79" i="2"/>
  <c r="O79" i="2"/>
  <c r="N79" i="2"/>
  <c r="M79" i="2"/>
  <c r="L79" i="2"/>
  <c r="K79" i="2"/>
  <c r="J79" i="2"/>
  <c r="I79" i="2"/>
  <c r="H79" i="2"/>
  <c r="R78" i="2"/>
  <c r="Q78" i="2"/>
  <c r="R77" i="2"/>
  <c r="Q77" i="2"/>
  <c r="R76" i="2"/>
  <c r="Q76" i="2"/>
  <c r="R75" i="2"/>
  <c r="Q75" i="2"/>
  <c r="R74" i="2"/>
  <c r="Q74" i="2"/>
  <c r="R73" i="2"/>
  <c r="Q73" i="2"/>
  <c r="R72" i="2"/>
  <c r="Q72" i="2"/>
  <c r="R71" i="2"/>
  <c r="Q71" i="2"/>
  <c r="R70" i="2"/>
  <c r="Q70" i="2"/>
  <c r="R69" i="2"/>
  <c r="Q69" i="2"/>
  <c r="R60" i="2"/>
  <c r="Q60" i="2"/>
  <c r="R59" i="2"/>
  <c r="Q59" i="2"/>
  <c r="R58" i="2"/>
  <c r="Q58" i="2"/>
  <c r="R57" i="2"/>
  <c r="Q57" i="2"/>
  <c r="R56" i="2"/>
  <c r="Q56" i="2"/>
  <c r="R55" i="2"/>
  <c r="Q55" i="2"/>
  <c r="T48" i="2"/>
  <c r="S48" i="2"/>
  <c r="P48" i="2"/>
  <c r="O48" i="2"/>
  <c r="N48" i="2"/>
  <c r="M48" i="2"/>
  <c r="L48" i="2"/>
  <c r="K48" i="2"/>
  <c r="J48" i="2"/>
  <c r="I48" i="2"/>
  <c r="H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R33" i="2"/>
  <c r="Q33" i="2"/>
  <c r="R32" i="2"/>
  <c r="Q32" i="2"/>
  <c r="R31" i="2"/>
  <c r="Q31" i="2"/>
  <c r="R30" i="2"/>
  <c r="Q30" i="2"/>
  <c r="N21" i="2"/>
  <c r="K21" i="2"/>
  <c r="N7" i="2"/>
  <c r="K7" i="2"/>
  <c r="Q79" i="2" l="1"/>
  <c r="R110" i="2"/>
  <c r="Q168" i="2"/>
  <c r="R48" i="2"/>
  <c r="R261" i="2"/>
  <c r="R231" i="2"/>
  <c r="R198" i="2"/>
  <c r="R168" i="2"/>
  <c r="R138" i="2"/>
  <c r="Q110" i="2"/>
  <c r="N23" i="2"/>
  <c r="R79" i="2"/>
  <c r="Q198" i="2"/>
  <c r="Q48" i="2"/>
  <c r="Q231" i="2"/>
  <c r="Q138" i="2"/>
  <c r="Q261" i="2"/>
</calcChain>
</file>

<file path=xl/sharedStrings.xml><?xml version="1.0" encoding="utf-8"?>
<sst xmlns="http://schemas.openxmlformats.org/spreadsheetml/2006/main" count="526" uniqueCount="256">
  <si>
    <r>
      <t xml:space="preserve">LA LIGUE </t>
    </r>
    <r>
      <rPr>
        <b/>
        <sz val="24"/>
        <color rgb="FFFFC000"/>
        <rFont val="Bauhaus 93"/>
        <family val="5"/>
      </rPr>
      <t>T</t>
    </r>
    <r>
      <rPr>
        <b/>
        <sz val="24"/>
        <color theme="1"/>
        <rFont val="Bauhaus 93"/>
        <family val="5"/>
      </rPr>
      <t>-BALL EXPRESSNET</t>
    </r>
  </si>
  <si>
    <t>Division Lave Auto ExpressNet</t>
  </si>
  <si>
    <t>ÉQUIPES</t>
  </si>
  <si>
    <t>PJ</t>
  </si>
  <si>
    <t>V</t>
  </si>
  <si>
    <t>D</t>
  </si>
  <si>
    <t>N</t>
  </si>
  <si>
    <t>PTS</t>
  </si>
  <si>
    <t>PP</t>
  </si>
  <si>
    <t>PC</t>
  </si>
  <si>
    <t>Diff</t>
  </si>
  <si>
    <t>BREWJAYS</t>
  </si>
  <si>
    <t>JSR PLOMBERIE</t>
  </si>
  <si>
    <t>DENTEK</t>
  </si>
  <si>
    <t>CARQUEST</t>
  </si>
  <si>
    <t>Les HABITATIONS LEBLANC</t>
  </si>
  <si>
    <t>DOUBLE DRY</t>
  </si>
  <si>
    <t>No</t>
  </si>
  <si>
    <t>JOUEURS</t>
  </si>
  <si>
    <t>Pos</t>
  </si>
  <si>
    <t>AB</t>
  </si>
  <si>
    <t>CS</t>
  </si>
  <si>
    <t>2B</t>
  </si>
  <si>
    <t>3B</t>
  </si>
  <si>
    <t>CC</t>
  </si>
  <si>
    <t>SAC</t>
  </si>
  <si>
    <t>MOY</t>
  </si>
  <si>
    <t>SLG</t>
  </si>
  <si>
    <t>BB</t>
  </si>
  <si>
    <t>E</t>
  </si>
  <si>
    <t>Joueurs Autres Teams</t>
  </si>
  <si>
    <t xml:space="preserve">TOTAUX </t>
  </si>
  <si>
    <t>Ben Maheu</t>
  </si>
  <si>
    <t>CCG</t>
  </si>
  <si>
    <t>Marc Jobin</t>
  </si>
  <si>
    <t>Salvatore Fondaco</t>
  </si>
  <si>
    <t>Martin Grothé</t>
  </si>
  <si>
    <t>SS</t>
  </si>
  <si>
    <t>Danny Sabourin</t>
  </si>
  <si>
    <t>1B</t>
  </si>
  <si>
    <t>J-S Cloutier</t>
  </si>
  <si>
    <t>CF</t>
  </si>
  <si>
    <t>T</t>
  </si>
  <si>
    <t>OF</t>
  </si>
  <si>
    <t>Simon Savage</t>
  </si>
  <si>
    <t>R</t>
  </si>
  <si>
    <t>Christ Allard</t>
  </si>
  <si>
    <t>Yannick St-Hilaire</t>
  </si>
  <si>
    <t>L</t>
  </si>
  <si>
    <t>L-P Allard</t>
  </si>
  <si>
    <t>CD</t>
  </si>
  <si>
    <t>Justin Milne</t>
  </si>
  <si>
    <t>CG</t>
  </si>
  <si>
    <t>J-F Gagnon</t>
  </si>
  <si>
    <t>Sébastien Létourneau</t>
  </si>
  <si>
    <t>Clarens Mentor</t>
  </si>
  <si>
    <t>Joey Fondaco</t>
  </si>
  <si>
    <t>Joueurs autres TEAMS</t>
  </si>
  <si>
    <t>Steven Dufour</t>
  </si>
  <si>
    <t>Samy Rousseau</t>
  </si>
  <si>
    <t>Jo Roby</t>
  </si>
  <si>
    <t>Martin Lahaie</t>
  </si>
  <si>
    <t>Fred Girouard</t>
  </si>
  <si>
    <t>Serge Ricard</t>
  </si>
  <si>
    <t>Alex Beyries</t>
  </si>
  <si>
    <t>Guillaume Lincourt</t>
  </si>
  <si>
    <t>Alex Lachapelle</t>
  </si>
  <si>
    <t>Dany Godbout</t>
  </si>
  <si>
    <t>Jay Trudeau</t>
  </si>
  <si>
    <t>Phil Bellefeuille</t>
  </si>
  <si>
    <t>Jeff Barbieri</t>
  </si>
  <si>
    <t>UTY</t>
  </si>
  <si>
    <t>Alex Cardinal</t>
  </si>
  <si>
    <t>Mat Roy</t>
  </si>
  <si>
    <t>Vincent Cloutier</t>
  </si>
  <si>
    <t>Pat Bélanger</t>
  </si>
  <si>
    <t>Normand Lahaie</t>
  </si>
  <si>
    <t>Tip Bellemare</t>
  </si>
  <si>
    <t>André Hogue</t>
  </si>
  <si>
    <t>CARQUEST REPENTIGNY</t>
  </si>
  <si>
    <t>Simon Sigouin</t>
  </si>
  <si>
    <t>Pier-Luc Métivier</t>
  </si>
  <si>
    <t>Dany Medley</t>
  </si>
  <si>
    <t>Marc-André Vachet</t>
  </si>
  <si>
    <t>Luc Métivier</t>
  </si>
  <si>
    <t>Hugo Murray</t>
  </si>
  <si>
    <t>LES HABITATIONS LEBLANC</t>
  </si>
  <si>
    <t>Max Paquette</t>
  </si>
  <si>
    <t>Diego Dieni</t>
  </si>
  <si>
    <t>Dave Laflamme</t>
  </si>
  <si>
    <t>Pascal Lafond</t>
  </si>
  <si>
    <t>Kevin Dugal</t>
  </si>
  <si>
    <t>Douglas Leblanc</t>
  </si>
  <si>
    <t>Mat Dugas</t>
  </si>
  <si>
    <t>JF Leclerc</t>
  </si>
  <si>
    <t>JM Leblanc</t>
  </si>
  <si>
    <t>Max Richer</t>
  </si>
  <si>
    <t>Mikael Lafond</t>
  </si>
  <si>
    <t>Dany Marcotte</t>
  </si>
  <si>
    <t>Gab Delisi</t>
  </si>
  <si>
    <t>Carl Denis</t>
  </si>
  <si>
    <t>Cedric Pinet</t>
  </si>
  <si>
    <t>Jay Savaria</t>
  </si>
  <si>
    <t>Max Derome</t>
  </si>
  <si>
    <t>Pat Derome</t>
  </si>
  <si>
    <t>Alain Chiasson</t>
  </si>
  <si>
    <t>Francis Vinet</t>
  </si>
  <si>
    <t>Orel Ortiz</t>
  </si>
  <si>
    <t>Ulises</t>
  </si>
  <si>
    <t>David Funicelli</t>
  </si>
  <si>
    <t>Nicolas Lépine</t>
  </si>
  <si>
    <t>William Caron</t>
  </si>
  <si>
    <t>Jimmy Desormiers</t>
  </si>
  <si>
    <t>Matthew Duchaîne</t>
  </si>
  <si>
    <t>Malik Brideau</t>
  </si>
  <si>
    <t>Kevin Medeiros</t>
  </si>
  <si>
    <t>Samuel Letendre</t>
  </si>
  <si>
    <t>Maxime Pinel</t>
  </si>
  <si>
    <t>Simon Funicelli</t>
  </si>
  <si>
    <t>Steve Massue</t>
  </si>
  <si>
    <t>Samuel Guay</t>
  </si>
  <si>
    <t>Andy Ouzilleau</t>
  </si>
  <si>
    <t>Shawn ''The Bomb'' Alphonse</t>
  </si>
  <si>
    <t>Nicolas Théberge</t>
  </si>
  <si>
    <t>Karl-Antoine Aubry</t>
  </si>
  <si>
    <t>Benoit Vanier</t>
  </si>
  <si>
    <t>Keven Desormiers</t>
  </si>
  <si>
    <t>Jordan Mathieu</t>
  </si>
  <si>
    <t>Michel Beaulieu</t>
  </si>
  <si>
    <t>Ben Binette</t>
  </si>
  <si>
    <t>Nicolas Binette</t>
  </si>
  <si>
    <t>Mike</t>
  </si>
  <si>
    <t>Yan Renaud</t>
  </si>
  <si>
    <t>Pedro Luis Hernandez</t>
  </si>
  <si>
    <t>Marc-André Vendette</t>
  </si>
  <si>
    <t>David Lachaîne</t>
  </si>
  <si>
    <t>Steve Langlois</t>
  </si>
  <si>
    <t>Jonathan Ménard</t>
  </si>
  <si>
    <t>Vince Audet</t>
  </si>
  <si>
    <t>Pierrôt Fleurant</t>
  </si>
  <si>
    <t>Sébastien Hubert</t>
  </si>
  <si>
    <t>Jo Racette</t>
  </si>
  <si>
    <t>Sébastien Hogue</t>
  </si>
  <si>
    <t>Cedric Mercier</t>
  </si>
  <si>
    <t>Kevin Pleau</t>
  </si>
  <si>
    <t>Éric Ménard</t>
  </si>
  <si>
    <t>Danny Boucher</t>
  </si>
  <si>
    <t>Jonathan Demers</t>
  </si>
  <si>
    <t>Jean-Pierre Maria</t>
  </si>
  <si>
    <t>Eric Tremblay</t>
  </si>
  <si>
    <t>Jo Gauthier</t>
  </si>
  <si>
    <t>Steph Arbour</t>
  </si>
  <si>
    <t>Randy Velasquez</t>
  </si>
  <si>
    <t>ANGELS</t>
  </si>
  <si>
    <t>MARLINS</t>
  </si>
  <si>
    <t>CCD</t>
  </si>
  <si>
    <t>Bris d'égalité : +V_ -D_Différentiel_Fiche Contre_-PC_2B_3B_CC_MOY_BB_FLIP</t>
  </si>
  <si>
    <t>Steph Derome</t>
  </si>
  <si>
    <t>Jay Bob</t>
  </si>
  <si>
    <t>Boivin</t>
  </si>
  <si>
    <t>Fred Rose</t>
  </si>
  <si>
    <t>Steven Giroux</t>
  </si>
  <si>
    <t>Jo Pauzé</t>
  </si>
  <si>
    <t>Gill</t>
  </si>
  <si>
    <t>Alexis Rocheleau</t>
  </si>
  <si>
    <t>Charles Larocque</t>
  </si>
  <si>
    <t>Jo Bigue-Binette</t>
  </si>
  <si>
    <t>Alexy Cloutier</t>
  </si>
  <si>
    <t>Mathieu Barrette</t>
  </si>
  <si>
    <t>Marchy</t>
  </si>
  <si>
    <t>Matt Medley</t>
  </si>
  <si>
    <t>Mathieu Laurin</t>
  </si>
  <si>
    <t>Mathieu St-Onge</t>
  </si>
  <si>
    <t>Steve Osadca</t>
  </si>
  <si>
    <t>Syeĥ Hamel</t>
  </si>
  <si>
    <t>Maxime Paquette</t>
  </si>
  <si>
    <t>Roch Dorion</t>
  </si>
  <si>
    <t>Yan Blanchard</t>
  </si>
  <si>
    <t>Max Ratelle</t>
  </si>
  <si>
    <t>Jessy Cloutier</t>
  </si>
  <si>
    <t>Yannick Harvey</t>
  </si>
  <si>
    <t>Jo Gingras</t>
  </si>
  <si>
    <t>Ulises Mojena</t>
  </si>
  <si>
    <t>Mathieu Dugas</t>
  </si>
  <si>
    <t>M-A Moisan</t>
  </si>
  <si>
    <t xml:space="preserve"> </t>
  </si>
  <si>
    <t>Pierrot Fleurant</t>
  </si>
  <si>
    <t>Sebastien Hogue</t>
  </si>
  <si>
    <t>Jo Ménard</t>
  </si>
  <si>
    <t>Stephane Grenier</t>
  </si>
  <si>
    <t>Ludovic Vendette</t>
  </si>
  <si>
    <t>Mario Dubé</t>
  </si>
  <si>
    <t>Danny Estrella</t>
  </si>
  <si>
    <t>Phil Bellefeulle</t>
  </si>
  <si>
    <t>LF</t>
  </si>
  <si>
    <t>Nathan L'Écuyer</t>
  </si>
  <si>
    <t>Jimy Desormiers</t>
  </si>
  <si>
    <t>Frédérick Brisebois</t>
  </si>
  <si>
    <t>Shawn Alphonse-Sauvageau</t>
  </si>
  <si>
    <t>Josh Hamelin</t>
  </si>
  <si>
    <t>Jo Ste-Croix</t>
  </si>
  <si>
    <t>Matt Tremblay</t>
  </si>
  <si>
    <t>Mathieu L'Écuyer</t>
  </si>
  <si>
    <t>Benoit Vinet</t>
  </si>
  <si>
    <t>Stephane Arbour</t>
  </si>
  <si>
    <t>Sebastien Hubert</t>
  </si>
  <si>
    <t>Max Roy Morin</t>
  </si>
  <si>
    <t>Division PubJL.com</t>
  </si>
  <si>
    <t>Centre Dentaire Anjou</t>
  </si>
  <si>
    <t>Bluejays</t>
  </si>
  <si>
    <t>Pavage des Moulins</t>
  </si>
  <si>
    <t>Eliane Robinson</t>
  </si>
  <si>
    <t>Josiane Bourbonnais</t>
  </si>
  <si>
    <t>Mylène Hubert</t>
  </si>
  <si>
    <t>Pascale Pelletier</t>
  </si>
  <si>
    <t>Catherine Fiset</t>
  </si>
  <si>
    <t>Kim Rolland</t>
  </si>
  <si>
    <t>Gisèle Cadoret</t>
  </si>
  <si>
    <t>Marie-Annie Boudreault</t>
  </si>
  <si>
    <t>Nathalie Gravel</t>
  </si>
  <si>
    <t>Caroline Tremblay</t>
  </si>
  <si>
    <t>Catherine Larocque</t>
  </si>
  <si>
    <t>Myriam Rivard</t>
  </si>
  <si>
    <t>Nancy Jacques</t>
  </si>
  <si>
    <t>Pat Lalonde</t>
  </si>
  <si>
    <t>Sabrina Neveu</t>
  </si>
  <si>
    <t>Joueuses autres Teams</t>
  </si>
  <si>
    <t>Blue Jays</t>
  </si>
  <si>
    <t>Val Legris</t>
  </si>
  <si>
    <t>Stephanie DiCaire</t>
  </si>
  <si>
    <t>Karine Desjardins</t>
  </si>
  <si>
    <t>Sophie Lacasse</t>
  </si>
  <si>
    <t>Danie Lessard-Smith</t>
  </si>
  <si>
    <t>Val Lauzé</t>
  </si>
  <si>
    <t>Audrey Leduc</t>
  </si>
  <si>
    <t>Marie-Ève Thibault-Roy</t>
  </si>
  <si>
    <t>Alexandra Ladouceur</t>
  </si>
  <si>
    <t>Joanie Caron</t>
  </si>
  <si>
    <t>Roxanne De Gagné</t>
  </si>
  <si>
    <t>Caro Noiseux</t>
  </si>
  <si>
    <t>Vanessa Piché Paradis</t>
  </si>
  <si>
    <t>Annie Bohémier</t>
  </si>
  <si>
    <t>Rachel Auger</t>
  </si>
  <si>
    <t>Julie Vincent</t>
  </si>
  <si>
    <t>Jo Sansregret</t>
  </si>
  <si>
    <t>Jenny Lareau</t>
  </si>
  <si>
    <t>Émilie Frappier</t>
  </si>
  <si>
    <t>Mel Moisan</t>
  </si>
  <si>
    <t>Marie-Hélène Guay</t>
  </si>
  <si>
    <t>Vanessa Lapointe</t>
  </si>
  <si>
    <t>Annie-Claude Tremblay</t>
  </si>
  <si>
    <t>Maryse Riopel</t>
  </si>
  <si>
    <t>Mel Chrétien</t>
  </si>
  <si>
    <t>Liza Lacoste</t>
  </si>
  <si>
    <t>Nath Gravel</t>
  </si>
  <si>
    <t>Caro Tremblay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</si>
</sst>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49" x14ac:knownFonts="1"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24"/>
      <color theme="1"/>
      <name val="Bauhaus 93"/>
      <family val="5"/>
    </font>
    <font>
      <b/>
      <sz val="24"/>
      <color rgb="FFFFC000"/>
      <name val="Bauhaus 93"/>
      <family val="5"/>
    </font>
    <font>
      <b/>
      <sz val="18"/>
      <color theme="0"/>
      <name val="Aptos Narrow"/>
      <family val="2"/>
      <scheme val="minor"/>
    </font>
    <font>
      <b/>
      <i/>
      <sz val="16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EE0000"/>
      <name val="Aptos Narrow"/>
      <family val="2"/>
      <scheme val="minor"/>
    </font>
    <font>
      <sz val="8"/>
      <color rgb="FFEE0000"/>
      <name val="Aptos Narrow"/>
      <family val="2"/>
      <scheme val="minor"/>
    </font>
    <font>
      <i/>
      <sz val="1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 tint="-0.24997711111789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8"/>
      <name val="Aptos Narrow"/>
      <family val="2"/>
      <scheme val="minor"/>
    </font>
    <font>
      <b/>
      <sz val="14"/>
      <color rgb="FFFFC000"/>
      <name val="Aptos Narrow"/>
      <family val="2"/>
      <scheme val="minor"/>
    </font>
    <font>
      <b/>
      <sz val="18"/>
      <color rgb="FFFFC000"/>
      <name val="Aptos Narrow"/>
      <family val="2"/>
      <scheme val="minor"/>
    </font>
    <font>
      <b/>
      <sz val="18"/>
      <color theme="0" tint="-0.14999847407452621"/>
      <name val="Aptos Narrow"/>
      <family val="2"/>
      <scheme val="minor"/>
    </font>
    <font>
      <b/>
      <sz val="14"/>
      <color theme="0" tint="-0.14999847407452621"/>
      <name val="Aptos Narrow"/>
      <family val="2"/>
      <scheme val="minor"/>
    </font>
    <font>
      <b/>
      <sz val="12"/>
      <color theme="0" tint="-0.14999847407452621"/>
      <name val="Aptos Narrow"/>
      <family val="2"/>
      <scheme val="minor"/>
    </font>
    <font>
      <b/>
      <i/>
      <sz val="12"/>
      <color theme="4"/>
      <name val="Aptos Narrow"/>
      <family val="2"/>
      <scheme val="minor"/>
    </font>
    <font>
      <b/>
      <i/>
      <sz val="14"/>
      <color theme="4"/>
      <name val="Aptos Narrow"/>
      <family val="2"/>
      <scheme val="minor"/>
    </font>
    <font>
      <b/>
      <i/>
      <sz val="28"/>
      <color theme="4" tint="-0.249977111117893"/>
      <name val="Algerian"/>
      <family val="5"/>
    </font>
    <font>
      <b/>
      <i/>
      <sz val="28"/>
      <color theme="0"/>
      <name val="Algerian"/>
      <family val="5"/>
    </font>
    <font>
      <b/>
      <i/>
      <sz val="28"/>
      <color rgb="FFFFC000"/>
      <name val="Algerian"/>
      <family val="5"/>
    </font>
    <font>
      <b/>
      <i/>
      <sz val="28"/>
      <color rgb="FFFFFF00"/>
      <name val="Algerian"/>
      <family val="5"/>
    </font>
    <font>
      <b/>
      <i/>
      <sz val="28"/>
      <color rgb="FFFF0000"/>
      <name val="Algerian"/>
      <family val="5"/>
    </font>
    <font>
      <b/>
      <i/>
      <sz val="28"/>
      <name val="Algerian"/>
      <family val="5"/>
    </font>
    <font>
      <b/>
      <sz val="8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28"/>
      <color theme="7" tint="0.39997558519241921"/>
      <name val="Algerian"/>
      <family val="5"/>
    </font>
    <font>
      <b/>
      <sz val="18"/>
      <color theme="7" tint="0.39997558519241921"/>
      <name val="Aptos Narrow"/>
      <family val="2"/>
      <scheme val="minor"/>
    </font>
    <font>
      <b/>
      <sz val="14"/>
      <color theme="7" tint="0.39997558519241921"/>
      <name val="Aptos Narrow"/>
      <family val="2"/>
      <scheme val="minor"/>
    </font>
    <font>
      <b/>
      <sz val="12"/>
      <color theme="7" tint="0.39997558519241921"/>
      <name val="Aptos Narrow"/>
      <family val="2"/>
      <scheme val="minor"/>
    </font>
    <font>
      <sz val="12"/>
      <color theme="0"/>
      <name val="Aptos Narrow"/>
      <family val="2"/>
      <scheme val="minor"/>
    </font>
    <font>
      <i/>
      <sz val="14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i/>
      <sz val="18"/>
      <color theme="0"/>
      <name val="Aptos Narrow"/>
      <family val="2"/>
      <scheme val="minor"/>
    </font>
    <font>
      <b/>
      <i/>
      <sz val="28"/>
      <color theme="0"/>
      <name val="Aptos Narrow"/>
      <family val="2"/>
      <scheme val="minor"/>
    </font>
    <font>
      <b/>
      <i/>
      <sz val="2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D0B1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2ADEC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42">
    <xf numFmtId="0" fontId="0" fillId="0" borderId="0" xfId="0"/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0" fillId="4" borderId="25" xfId="0" applyNumberFormat="1" applyFill="1" applyBorder="1" applyAlignment="1">
      <alignment horizontal="center" vertical="center"/>
    </xf>
    <xf numFmtId="165" fontId="0" fillId="4" borderId="26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65" fontId="0" fillId="7" borderId="34" xfId="0" applyNumberFormat="1" applyFill="1" applyBorder="1" applyAlignment="1">
      <alignment horizontal="center" vertical="center"/>
    </xf>
    <xf numFmtId="165" fontId="0" fillId="7" borderId="35" xfId="0" applyNumberFormat="1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165" fontId="0" fillId="7" borderId="19" xfId="0" applyNumberFormat="1" applyFill="1" applyBorder="1" applyAlignment="1">
      <alignment horizontal="center" vertical="center"/>
    </xf>
    <xf numFmtId="165" fontId="0" fillId="7" borderId="20" xfId="0" applyNumberForma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165" fontId="0" fillId="7" borderId="25" xfId="0" applyNumberFormat="1" applyFill="1" applyBorder="1" applyAlignment="1">
      <alignment horizontal="center" vertical="center"/>
    </xf>
    <xf numFmtId="165" fontId="0" fillId="7" borderId="26" xfId="0" applyNumberForma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7" fillId="7" borderId="50" xfId="0" applyFont="1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0" fillId="4" borderId="34" xfId="0" applyNumberFormat="1" applyFill="1" applyBorder="1" applyAlignment="1">
      <alignment horizontal="center" vertical="center"/>
    </xf>
    <xf numFmtId="165" fontId="0" fillId="4" borderId="35" xfId="0" applyNumberForma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7" fillId="11" borderId="17" xfId="0" applyFont="1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165" fontId="0" fillId="11" borderId="19" xfId="0" applyNumberFormat="1" applyFill="1" applyBorder="1" applyAlignment="1">
      <alignment horizontal="center" vertical="center"/>
    </xf>
    <xf numFmtId="165" fontId="0" fillId="11" borderId="20" xfId="0" applyNumberForma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165" fontId="0" fillId="11" borderId="25" xfId="0" applyNumberFormat="1" applyFill="1" applyBorder="1" applyAlignment="1">
      <alignment horizontal="center" vertical="center"/>
    </xf>
    <xf numFmtId="165" fontId="0" fillId="11" borderId="26" xfId="0" applyNumberFormat="1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0" fillId="13" borderId="47" xfId="0" applyFill="1" applyBorder="1" applyAlignment="1">
      <alignment horizontal="center" vertical="center"/>
    </xf>
    <xf numFmtId="0" fontId="7" fillId="13" borderId="50" xfId="0" applyFont="1" applyFill="1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165" fontId="0" fillId="13" borderId="19" xfId="0" applyNumberFormat="1" applyFill="1" applyBorder="1" applyAlignment="1">
      <alignment horizontal="center" vertical="center"/>
    </xf>
    <xf numFmtId="165" fontId="0" fillId="13" borderId="20" xfId="0" applyNumberFormat="1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0" fontId="7" fillId="13" borderId="23" xfId="0" applyFont="1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165" fontId="0" fillId="13" borderId="25" xfId="0" applyNumberFormat="1" applyFill="1" applyBorder="1" applyAlignment="1">
      <alignment horizontal="center" vertical="center"/>
    </xf>
    <xf numFmtId="165" fontId="0" fillId="13" borderId="26" xfId="0" applyNumberFormat="1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165" fontId="0" fillId="13" borderId="53" xfId="0" applyNumberFormat="1" applyFill="1" applyBorder="1" applyAlignment="1">
      <alignment horizontal="center" vertical="center"/>
    </xf>
    <xf numFmtId="165" fontId="0" fillId="13" borderId="54" xfId="0" applyNumberFormat="1" applyFill="1" applyBorder="1" applyAlignment="1">
      <alignment horizontal="center" vertical="center"/>
    </xf>
    <xf numFmtId="0" fontId="0" fillId="13" borderId="46" xfId="0" applyFill="1" applyBorder="1" applyAlignment="1">
      <alignment horizontal="center" vertical="center"/>
    </xf>
    <xf numFmtId="0" fontId="7" fillId="13" borderId="33" xfId="0" applyFont="1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165" fontId="0" fillId="13" borderId="34" xfId="0" applyNumberFormat="1" applyFill="1" applyBorder="1" applyAlignment="1">
      <alignment horizontal="center" vertical="center"/>
    </xf>
    <xf numFmtId="165" fontId="0" fillId="13" borderId="35" xfId="0" applyNumberFormat="1" applyFill="1" applyBorder="1" applyAlignment="1">
      <alignment horizontal="center" vertical="center"/>
    </xf>
    <xf numFmtId="0" fontId="0" fillId="13" borderId="32" xfId="0" applyFill="1" applyBorder="1" applyAlignment="1">
      <alignment horizontal="center" vertical="center"/>
    </xf>
    <xf numFmtId="0" fontId="0" fillId="13" borderId="36" xfId="0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5" fontId="0" fillId="7" borderId="53" xfId="0" applyNumberFormat="1" applyFill="1" applyBorder="1" applyAlignment="1">
      <alignment horizontal="center" vertical="center"/>
    </xf>
    <xf numFmtId="165" fontId="0" fillId="7" borderId="54" xfId="0" applyNumberFormat="1" applyFill="1" applyBorder="1" applyAlignment="1">
      <alignment horizontal="center" vertical="center"/>
    </xf>
    <xf numFmtId="0" fontId="35" fillId="4" borderId="47" xfId="0" applyFont="1" applyFill="1" applyBorder="1" applyAlignment="1">
      <alignment horizontal="center" vertical="center"/>
    </xf>
    <xf numFmtId="0" fontId="40" fillId="4" borderId="50" xfId="0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horizontal="center" vertical="center"/>
    </xf>
    <xf numFmtId="0" fontId="40" fillId="4" borderId="23" xfId="0" applyFont="1" applyFill="1" applyBorder="1" applyAlignment="1">
      <alignment horizontal="center" vertical="center"/>
    </xf>
    <xf numFmtId="0" fontId="35" fillId="4" borderId="46" xfId="0" applyFont="1" applyFill="1" applyBorder="1" applyAlignment="1">
      <alignment horizontal="center" vertical="center"/>
    </xf>
    <xf numFmtId="0" fontId="40" fillId="4" borderId="33" xfId="0" applyFont="1" applyFill="1" applyBorder="1" applyAlignment="1">
      <alignment horizontal="center" vertical="center"/>
    </xf>
    <xf numFmtId="0" fontId="35" fillId="4" borderId="0" xfId="0" applyFont="1" applyFill="1"/>
    <xf numFmtId="0" fontId="40" fillId="4" borderId="45" xfId="0" applyFont="1" applyFill="1" applyBorder="1" applyAlignment="1">
      <alignment horizontal="center" vertical="center"/>
    </xf>
    <xf numFmtId="0" fontId="40" fillId="4" borderId="24" xfId="0" applyFont="1" applyFill="1" applyBorder="1" applyAlignment="1">
      <alignment horizontal="center" vertical="center"/>
    </xf>
    <xf numFmtId="0" fontId="40" fillId="4" borderId="27" xfId="0" applyFont="1" applyFill="1" applyBorder="1" applyAlignment="1">
      <alignment horizontal="center" vertical="center"/>
    </xf>
    <xf numFmtId="0" fontId="40" fillId="4" borderId="33" xfId="0" applyFont="1" applyFill="1" applyBorder="1" applyAlignment="1">
      <alignment horizontal="center" vertical="center"/>
    </xf>
    <xf numFmtId="0" fontId="40" fillId="4" borderId="48" xfId="0" applyFont="1" applyFill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/>
    </xf>
    <xf numFmtId="0" fontId="40" fillId="4" borderId="50" xfId="0" applyFont="1" applyFill="1" applyBorder="1" applyAlignment="1">
      <alignment horizontal="center" vertical="center"/>
    </xf>
    <xf numFmtId="0" fontId="40" fillId="4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/>
    </xf>
    <xf numFmtId="0" fontId="23" fillId="6" borderId="29" xfId="0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/>
    </xf>
    <xf numFmtId="0" fontId="17" fillId="8" borderId="18" xfId="0" applyFont="1" applyFill="1" applyBorder="1" applyAlignment="1">
      <alignment horizontal="center" vertical="center"/>
    </xf>
    <xf numFmtId="0" fontId="17" fillId="8" borderId="37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/>
    </xf>
    <xf numFmtId="0" fontId="24" fillId="6" borderId="38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24" fillId="6" borderId="18" xfId="0" applyFont="1" applyFill="1" applyBorder="1" applyAlignment="1">
      <alignment horizontal="center" vertical="center"/>
    </xf>
    <xf numFmtId="0" fontId="24" fillId="6" borderId="37" xfId="0" applyFont="1" applyFill="1" applyBorder="1" applyAlignment="1">
      <alignment horizontal="center" vertical="center"/>
    </xf>
    <xf numFmtId="165" fontId="25" fillId="6" borderId="18" xfId="0" applyNumberFormat="1" applyFont="1" applyFill="1" applyBorder="1" applyAlignment="1">
      <alignment horizontal="center" vertical="center"/>
    </xf>
    <xf numFmtId="165" fontId="25" fillId="6" borderId="37" xfId="0" applyNumberFormat="1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7" fillId="7" borderId="50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165" fontId="1" fillId="4" borderId="18" xfId="0" applyNumberFormat="1" applyFont="1" applyFill="1" applyBorder="1" applyAlignment="1">
      <alignment horizontal="center" vertical="center"/>
    </xf>
    <xf numFmtId="165" fontId="1" fillId="4" borderId="37" xfId="0" applyNumberFormat="1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165" fontId="18" fillId="2" borderId="18" xfId="0" applyNumberFormat="1" applyFont="1" applyFill="1" applyBorder="1" applyAlignment="1">
      <alignment horizontal="center" vertical="center"/>
    </xf>
    <xf numFmtId="165" fontId="18" fillId="2" borderId="37" xfId="0" applyNumberFormat="1" applyFont="1" applyFill="1" applyBorder="1" applyAlignment="1">
      <alignment horizontal="center" vertical="center"/>
    </xf>
    <xf numFmtId="165" fontId="1" fillId="9" borderId="18" xfId="0" applyNumberFormat="1" applyFont="1" applyFill="1" applyBorder="1" applyAlignment="1">
      <alignment horizontal="center" vertical="center"/>
    </xf>
    <xf numFmtId="165" fontId="1" fillId="9" borderId="37" xfId="0" applyNumberFormat="1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32" fillId="12" borderId="3" xfId="0" applyFont="1" applyFill="1" applyBorder="1" applyAlignment="1">
      <alignment horizontal="center" vertical="center"/>
    </xf>
    <xf numFmtId="0" fontId="32" fillId="12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/>
    </xf>
    <xf numFmtId="0" fontId="20" fillId="9" borderId="3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7" fillId="13" borderId="23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13" borderId="45" xfId="0" applyFont="1" applyFill="1" applyBorder="1" applyAlignment="1">
      <alignment horizontal="center" vertical="center"/>
    </xf>
    <xf numFmtId="0" fontId="7" fillId="13" borderId="24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0" fontId="7" fillId="13" borderId="30" xfId="0" applyFont="1" applyFill="1" applyBorder="1" applyAlignment="1">
      <alignment horizontal="center" vertical="center"/>
    </xf>
    <xf numFmtId="0" fontId="7" fillId="13" borderId="31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165" fontId="18" fillId="6" borderId="18" xfId="0" applyNumberFormat="1" applyFont="1" applyFill="1" applyBorder="1" applyAlignment="1">
      <alignment horizontal="center" vertical="center"/>
    </xf>
    <xf numFmtId="165" fontId="18" fillId="6" borderId="37" xfId="0" applyNumberFormat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16" fillId="15" borderId="6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17" fillId="15" borderId="18" xfId="0" applyFont="1" applyFill="1" applyBorder="1" applyAlignment="1">
      <alignment horizontal="center" vertical="center"/>
    </xf>
    <xf numFmtId="0" fontId="17" fillId="15" borderId="37" xfId="0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8" fillId="14" borderId="6" xfId="0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 vertical="center"/>
    </xf>
    <xf numFmtId="0" fontId="37" fillId="2" borderId="37" xfId="0" applyFont="1" applyFill="1" applyBorder="1" applyAlignment="1">
      <alignment horizontal="center" vertical="center"/>
    </xf>
    <xf numFmtId="0" fontId="37" fillId="14" borderId="18" xfId="0" applyFont="1" applyFill="1" applyBorder="1" applyAlignment="1">
      <alignment horizontal="center" vertical="center"/>
    </xf>
    <xf numFmtId="0" fontId="37" fillId="14" borderId="37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18" xfId="0" applyFont="1" applyFill="1" applyBorder="1" applyAlignment="1">
      <alignment horizontal="center" vertical="center"/>
    </xf>
    <xf numFmtId="0" fontId="38" fillId="2" borderId="37" xfId="0" applyFont="1" applyFill="1" applyBorder="1" applyAlignment="1">
      <alignment horizontal="center" vertical="center"/>
    </xf>
    <xf numFmtId="165" fontId="39" fillId="2" borderId="18" xfId="0" applyNumberFormat="1" applyFont="1" applyFill="1" applyBorder="1" applyAlignment="1">
      <alignment horizontal="center" vertical="center"/>
    </xf>
    <xf numFmtId="165" fontId="39" fillId="2" borderId="37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41" fillId="4" borderId="3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41" fillId="7" borderId="0" xfId="0" applyFont="1" applyFill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5" fontId="16" fillId="2" borderId="18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65" fontId="16" fillId="2" borderId="37" xfId="0" applyNumberFormat="1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45" fillId="16" borderId="3" xfId="0" applyFont="1" applyFill="1" applyBorder="1" applyAlignment="1">
      <alignment horizontal="center" vertical="center"/>
    </xf>
    <xf numFmtId="0" fontId="45" fillId="16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0" fillId="16" borderId="18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6" fillId="16" borderId="18" xfId="0" applyFont="1" applyFill="1" applyBorder="1" applyAlignment="1">
      <alignment horizontal="center" vertical="center"/>
    </xf>
    <xf numFmtId="165" fontId="19" fillId="16" borderId="18" xfId="0" applyNumberFormat="1" applyFont="1" applyFill="1" applyBorder="1" applyAlignment="1">
      <alignment horizontal="center" vertical="center"/>
    </xf>
    <xf numFmtId="0" fontId="16" fillId="16" borderId="2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20" fillId="16" borderId="37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6" fillId="16" borderId="37" xfId="0" applyFont="1" applyFill="1" applyBorder="1" applyAlignment="1">
      <alignment horizontal="center" vertical="center"/>
    </xf>
    <xf numFmtId="165" fontId="19" fillId="16" borderId="37" xfId="0" applyNumberFormat="1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44" fillId="15" borderId="3" xfId="0" applyFont="1" applyFill="1" applyBorder="1" applyAlignment="1">
      <alignment horizontal="center" vertical="center"/>
    </xf>
    <xf numFmtId="0" fontId="44" fillId="15" borderId="1" xfId="0" applyFont="1" applyFill="1" applyBorder="1" applyAlignment="1">
      <alignment horizontal="center" vertical="center"/>
    </xf>
    <xf numFmtId="0" fontId="16" fillId="15" borderId="18" xfId="0" applyFont="1" applyFill="1" applyBorder="1" applyAlignment="1">
      <alignment horizontal="center" vertical="center"/>
    </xf>
    <xf numFmtId="165" fontId="16" fillId="15" borderId="18" xfId="0" applyNumberFormat="1" applyFont="1" applyFill="1" applyBorder="1" applyAlignment="1">
      <alignment horizontal="center" vertical="center"/>
    </xf>
    <xf numFmtId="0" fontId="16" fillId="15" borderId="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165" fontId="16" fillId="15" borderId="37" xfId="0" applyNumberFormat="1" applyFont="1" applyFill="1" applyBorder="1" applyAlignment="1">
      <alignment horizontal="center" vertical="center"/>
    </xf>
    <xf numFmtId="0" fontId="16" fillId="15" borderId="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horizontal="center" vertical="center"/>
    </xf>
    <xf numFmtId="0" fontId="41" fillId="7" borderId="35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center" vertical="center"/>
    </xf>
    <xf numFmtId="0" fontId="40" fillId="4" borderId="16" xfId="0" applyFont="1" applyFill="1" applyBorder="1" applyAlignment="1">
      <alignment horizontal="center" vertical="center"/>
    </xf>
    <xf numFmtId="0" fontId="40" fillId="4" borderId="17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45" fillId="16" borderId="55" xfId="0" applyFont="1" applyFill="1" applyBorder="1" applyAlignment="1">
      <alignment horizontal="center" vertical="center"/>
    </xf>
    <xf numFmtId="0" fontId="45" fillId="16" borderId="13" xfId="0" applyFont="1" applyFill="1" applyBorder="1" applyAlignment="1">
      <alignment horizontal="center" vertical="center"/>
    </xf>
    <xf numFmtId="0" fontId="45" fillId="16" borderId="56" xfId="0" applyFont="1" applyFill="1" applyBorder="1" applyAlignment="1">
      <alignment horizontal="center" vertical="center"/>
    </xf>
    <xf numFmtId="0" fontId="45" fillId="16" borderId="10" xfId="0" applyFont="1" applyFill="1" applyBorder="1" applyAlignment="1">
      <alignment horizontal="center" vertical="center"/>
    </xf>
    <xf numFmtId="0" fontId="44" fillId="15" borderId="56" xfId="0" applyFont="1" applyFill="1" applyBorder="1" applyAlignment="1">
      <alignment horizontal="center" vertical="center"/>
    </xf>
    <xf numFmtId="0" fontId="44" fillId="15" borderId="10" xfId="0" applyFont="1" applyFill="1" applyBorder="1" applyAlignment="1">
      <alignment horizontal="center" vertical="center"/>
    </xf>
    <xf numFmtId="0" fontId="44" fillId="15" borderId="55" xfId="0" applyFont="1" applyFill="1" applyBorder="1" applyAlignment="1">
      <alignment horizontal="center" vertical="center"/>
    </xf>
    <xf numFmtId="0" fontId="44" fillId="15" borderId="13" xfId="0" applyFont="1" applyFill="1" applyBorder="1" applyAlignment="1">
      <alignment horizontal="center" vertical="center"/>
    </xf>
    <xf numFmtId="0" fontId="44" fillId="2" borderId="55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0" fontId="44" fillId="2" borderId="56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/>
    </xf>
    <xf numFmtId="0" fontId="28" fillId="10" borderId="56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10" borderId="55" xfId="0" applyFont="1" applyFill="1" applyBorder="1" applyAlignment="1">
      <alignment horizontal="center" vertical="center"/>
    </xf>
    <xf numFmtId="0" fontId="28" fillId="10" borderId="13" xfId="0" applyFont="1" applyFill="1" applyBorder="1" applyAlignment="1">
      <alignment horizontal="center" vertical="center"/>
    </xf>
    <xf numFmtId="0" fontId="29" fillId="2" borderId="55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56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55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1" fillId="9" borderId="55" xfId="0" applyFont="1" applyFill="1" applyBorder="1" applyAlignment="1">
      <alignment horizontal="center" vertical="center"/>
    </xf>
    <xf numFmtId="0" fontId="31" fillId="9" borderId="13" xfId="0" applyFont="1" applyFill="1" applyBorder="1" applyAlignment="1">
      <alignment horizontal="center" vertical="center"/>
    </xf>
    <xf numFmtId="0" fontId="31" fillId="9" borderId="56" xfId="0" applyFont="1" applyFill="1" applyBorder="1" applyAlignment="1">
      <alignment horizontal="center" vertical="center"/>
    </xf>
    <xf numFmtId="0" fontId="31" fillId="9" borderId="10" xfId="0" applyFont="1" applyFill="1" applyBorder="1" applyAlignment="1">
      <alignment horizontal="center" vertical="center"/>
    </xf>
    <xf numFmtId="0" fontId="32" fillId="12" borderId="56" xfId="0" applyFont="1" applyFill="1" applyBorder="1" applyAlignment="1">
      <alignment horizontal="center" vertical="center"/>
    </xf>
    <xf numFmtId="0" fontId="32" fillId="12" borderId="10" xfId="0" applyFont="1" applyFill="1" applyBorder="1" applyAlignment="1">
      <alignment horizontal="center" vertical="center"/>
    </xf>
    <xf numFmtId="0" fontId="32" fillId="12" borderId="55" xfId="0" applyFont="1" applyFill="1" applyBorder="1" applyAlignment="1">
      <alignment horizontal="center" vertical="center"/>
    </xf>
    <xf numFmtId="0" fontId="32" fillId="12" borderId="13" xfId="0" applyFont="1" applyFill="1" applyBorder="1" applyAlignment="1">
      <alignment horizontal="center" vertical="center"/>
    </xf>
    <xf numFmtId="0" fontId="33" fillId="4" borderId="55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/>
    </xf>
    <xf numFmtId="0" fontId="33" fillId="4" borderId="56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29" fillId="15" borderId="56" xfId="0" applyFont="1" applyFill="1" applyBorder="1" applyAlignment="1">
      <alignment horizontal="center" vertical="center"/>
    </xf>
    <xf numFmtId="0" fontId="29" fillId="15" borderId="10" xfId="0" applyFont="1" applyFill="1" applyBorder="1" applyAlignment="1">
      <alignment horizontal="center" vertical="center"/>
    </xf>
    <xf numFmtId="0" fontId="29" fillId="15" borderId="55" xfId="0" applyFont="1" applyFill="1" applyBorder="1" applyAlignment="1">
      <alignment horizontal="center" vertical="center"/>
    </xf>
    <xf numFmtId="0" fontId="29" fillId="15" borderId="13" xfId="0" applyFont="1" applyFill="1" applyBorder="1" applyAlignment="1">
      <alignment horizontal="center" vertical="center"/>
    </xf>
    <xf numFmtId="0" fontId="36" fillId="2" borderId="55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36" fillId="2" borderId="56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46" fillId="7" borderId="48" xfId="0" applyFont="1" applyFill="1" applyBorder="1" applyAlignment="1">
      <alignment horizontal="center" vertical="center"/>
    </xf>
    <xf numFmtId="0" fontId="46" fillId="7" borderId="49" xfId="0" applyFont="1" applyFill="1" applyBorder="1" applyAlignment="1">
      <alignment horizontal="center" vertical="center"/>
    </xf>
    <xf numFmtId="0" fontId="46" fillId="7" borderId="50" xfId="0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center" vertical="center"/>
    </xf>
    <xf numFmtId="0" fontId="46" fillId="8" borderId="23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46" fillId="7" borderId="23" xfId="0" applyFont="1" applyFill="1" applyBorder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7" fillId="7" borderId="23" xfId="0" applyFont="1" applyFill="1" applyBorder="1" applyAlignment="1">
      <alignment horizontal="center" vertical="center"/>
    </xf>
    <xf numFmtId="0" fontId="7" fillId="8" borderId="48" xfId="0" applyFont="1" applyFill="1" applyBorder="1" applyAlignment="1">
      <alignment horizontal="center" vertical="center"/>
    </xf>
    <xf numFmtId="0" fontId="7" fillId="8" borderId="49" xfId="0" applyFont="1" applyFill="1" applyBorder="1" applyAlignment="1">
      <alignment horizontal="center" vertical="center"/>
    </xf>
    <xf numFmtId="0" fontId="7" fillId="8" borderId="50" xfId="0" applyFont="1" applyFill="1" applyBorder="1" applyAlignment="1">
      <alignment horizontal="center" vertical="center"/>
    </xf>
    <xf numFmtId="0" fontId="48" fillId="0" borderId="23" xfId="0" applyFont="1" applyBorder="1" applyAlignment="1">
      <alignment horizontal="center" vertical="center"/>
    </xf>
    <xf numFmtId="0" fontId="48" fillId="7" borderId="15" xfId="0" applyFont="1" applyFill="1" applyBorder="1" applyAlignment="1">
      <alignment horizontal="center" vertical="center"/>
    </xf>
    <xf numFmtId="0" fontId="48" fillId="7" borderId="16" xfId="0" applyFont="1" applyFill="1" applyBorder="1" applyAlignment="1">
      <alignment horizontal="center" vertical="center"/>
    </xf>
    <xf numFmtId="0" fontId="48" fillId="7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F0B2"/>
      <color rgb="FFFD0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780975</xdr:colOff>
      <xdr:row>0</xdr:row>
      <xdr:rowOff>52252</xdr:rowOff>
    </xdr:from>
    <xdr:to>
      <xdr:col>3</xdr:col>
      <xdr:colOff>567418</xdr:colOff>
      <xdr:row>2</xdr:row>
      <xdr:rowOff>183970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D6E94037-F30D-4630-A616-F9037D76E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455" y="52252"/>
          <a:ext cx="914203" cy="512718"/>
        </a:xfrm>
        <a:prstGeom prst="rect">
          <a:avLst/>
        </a:prstGeom>
      </xdr:spPr>
    </xdr:pic>
    <xdr:clientData/>
  </xdr:twoCellAnchor>
  <xdr:twoCellAnchor editAs="oneCell">
    <xdr:from>
      <xdr:col>12</xdr:col>
      <xdr:colOff>18975</xdr:colOff>
      <xdr:row>0</xdr:row>
      <xdr:rowOff>44632</xdr:rowOff>
    </xdr:from>
    <xdr:to>
      <xdr:col>14</xdr:col>
      <xdr:colOff>3538</xdr:colOff>
      <xdr:row>2</xdr:row>
      <xdr:rowOff>176350</xdr:rowOff>
    </xdr:to>
    <xdr:pic>
      <xdr:nvPicPr>
        <xdr:cNvPr id="4" name="Image 3" descr="Logo T-Ball 17 RGB.jpg">
          <a:extLst>
            <a:ext uri="{FF2B5EF4-FFF2-40B4-BE49-F238E27FC236}">
              <a16:creationId xmlns:a16="http://schemas.microsoft.com/office/drawing/2014/main" id="{C3868181-B272-4855-A16D-D451E3039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5495" y="44632"/>
          <a:ext cx="914203" cy="512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171375</xdr:colOff>
      <xdr:row>0</xdr:row>
      <xdr:rowOff>0</xdr:rowOff>
    </xdr:from>
    <xdr:to>
      <xdr:col>4</xdr:col>
      <xdr:colOff>64498</xdr:colOff>
      <xdr:row>2</xdr:row>
      <xdr:rowOff>183968</xdr:rowOff>
    </xdr:to>
    <xdr:pic>
      <xdr:nvPicPr>
        <xdr:cNvPr id="10" name="Image 9" descr="Logo T-Ball 17 RGB.jpg">
          <a:extLst>
            <a:ext uri="{FF2B5EF4-FFF2-40B4-BE49-F238E27FC236}">
              <a16:creationId xmlns:a16="http://schemas.microsoft.com/office/drawing/2014/main" id="{ECA1DD07-5CA3-4B2B-9A90-D52EBCE16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255" y="0"/>
          <a:ext cx="914203" cy="564968"/>
        </a:xfrm>
        <a:prstGeom prst="rect">
          <a:avLst/>
        </a:prstGeom>
      </xdr:spPr>
    </xdr:pic>
    <xdr:clientData/>
  </xdr:twoCellAnchor>
  <xdr:twoCellAnchor editAs="oneCell">
    <xdr:from>
      <xdr:col>11</xdr:col>
      <xdr:colOff>446631</xdr:colOff>
      <xdr:row>0</xdr:row>
      <xdr:rowOff>0</xdr:rowOff>
    </xdr:from>
    <xdr:to>
      <xdr:col>14</xdr:col>
      <xdr:colOff>3538</xdr:colOff>
      <xdr:row>2</xdr:row>
      <xdr:rowOff>176350</xdr:rowOff>
    </xdr:to>
    <xdr:pic>
      <xdr:nvPicPr>
        <xdr:cNvPr id="11" name="Image 10" descr="Logo T-Ball 17 RGB.jpg">
          <a:extLst>
            <a:ext uri="{FF2B5EF4-FFF2-40B4-BE49-F238E27FC236}">
              <a16:creationId xmlns:a16="http://schemas.microsoft.com/office/drawing/2014/main" id="{F728EC1A-5853-4D18-AE81-993F894D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7691" y="0"/>
          <a:ext cx="951367" cy="557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F828-3C3D-4CB8-BF47-729013701090}">
  <dimension ref="C1:Z262"/>
  <sheetViews>
    <sheetView showGridLines="0" tabSelected="1" zoomScale="80" zoomScaleNormal="80" workbookViewId="0">
      <selection activeCell="C24" sqref="C24:N24"/>
    </sheetView>
  </sheetViews>
  <sheetFormatPr baseColWidth="10" defaultRowHeight="14.4" x14ac:dyDescent="0.3"/>
  <cols>
    <col min="1" max="1" width="2.5546875" customWidth="1"/>
    <col min="2" max="2" width="2.88671875" customWidth="1"/>
    <col min="3" max="3" width="5.109375" customWidth="1"/>
    <col min="4" max="4" width="8.88671875"/>
    <col min="5" max="5" width="8.44140625" customWidth="1"/>
    <col min="6" max="6" width="8.33203125" customWidth="1"/>
    <col min="7" max="7" width="6.21875" customWidth="1"/>
    <col min="8" max="16" width="6.77734375" customWidth="1"/>
    <col min="17" max="17" width="8.44140625" customWidth="1"/>
    <col min="18" max="18" width="8.33203125" customWidth="1"/>
    <col min="19" max="20" width="6.77734375" customWidth="1"/>
    <col min="22" max="25" width="11.5546875" style="146"/>
  </cols>
  <sheetData>
    <row r="1" spans="3:25" ht="15.6" x14ac:dyDescent="0.3">
      <c r="C1" s="155">
        <v>2026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3:25" x14ac:dyDescent="0.3">
      <c r="C2" s="156" t="s">
        <v>0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3:25" ht="15" thickBot="1" x14ac:dyDescent="0.35"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3:25" x14ac:dyDescent="0.3">
      <c r="C4" s="309" t="s">
        <v>1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</row>
    <row r="5" spans="3:25" x14ac:dyDescent="0.3">
      <c r="C5" s="311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</row>
    <row r="6" spans="3:25" ht="21" x14ac:dyDescent="0.3">
      <c r="C6" s="158" t="s">
        <v>2</v>
      </c>
      <c r="D6" s="158"/>
      <c r="E6" s="158"/>
      <c r="F6" s="158"/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</row>
    <row r="7" spans="3:25" x14ac:dyDescent="0.3">
      <c r="C7" s="332" t="s">
        <v>11</v>
      </c>
      <c r="D7" s="332"/>
      <c r="E7" s="332"/>
      <c r="F7" s="332"/>
      <c r="G7" s="333">
        <v>2</v>
      </c>
      <c r="H7" s="333">
        <v>2</v>
      </c>
      <c r="I7" s="333"/>
      <c r="J7" s="333"/>
      <c r="K7" s="306">
        <f>2*H7+J7</f>
        <v>4</v>
      </c>
      <c r="L7" s="333">
        <v>31</v>
      </c>
      <c r="M7" s="333">
        <v>15</v>
      </c>
      <c r="N7" s="333">
        <f>L7-M7</f>
        <v>16</v>
      </c>
    </row>
    <row r="8" spans="3:25" x14ac:dyDescent="0.3">
      <c r="C8" s="332"/>
      <c r="D8" s="332"/>
      <c r="E8" s="332"/>
      <c r="F8" s="332"/>
      <c r="G8" s="333"/>
      <c r="H8" s="333"/>
      <c r="I8" s="333"/>
      <c r="J8" s="333"/>
      <c r="K8" s="306"/>
      <c r="L8" s="333"/>
      <c r="M8" s="333"/>
      <c r="N8" s="333"/>
    </row>
    <row r="9" spans="3:25" ht="14.4" customHeight="1" x14ac:dyDescent="0.3">
      <c r="C9" s="313" t="s">
        <v>13</v>
      </c>
      <c r="D9" s="313"/>
      <c r="E9" s="313"/>
      <c r="F9" s="313"/>
      <c r="G9" s="307">
        <v>2</v>
      </c>
      <c r="H9" s="307">
        <v>1</v>
      </c>
      <c r="I9" s="307"/>
      <c r="J9" s="307">
        <v>1</v>
      </c>
      <c r="K9" s="306">
        <f t="shared" ref="K9" si="0">2*H9+J9</f>
        <v>3</v>
      </c>
      <c r="L9" s="307">
        <v>27</v>
      </c>
      <c r="M9" s="307">
        <v>9</v>
      </c>
      <c r="N9" s="307">
        <f t="shared" ref="N9" si="1">L9-M9</f>
        <v>18</v>
      </c>
      <c r="V9"/>
      <c r="W9"/>
      <c r="X9"/>
      <c r="Y9"/>
    </row>
    <row r="10" spans="3:25" ht="14.4" customHeight="1" x14ac:dyDescent="0.3">
      <c r="C10" s="313"/>
      <c r="D10" s="313"/>
      <c r="E10" s="313"/>
      <c r="F10" s="313"/>
      <c r="G10" s="307"/>
      <c r="H10" s="307"/>
      <c r="I10" s="307"/>
      <c r="J10" s="307"/>
      <c r="K10" s="306"/>
      <c r="L10" s="307"/>
      <c r="M10" s="307"/>
      <c r="N10" s="307"/>
      <c r="V10"/>
      <c r="W10"/>
      <c r="X10"/>
      <c r="Y10"/>
    </row>
    <row r="11" spans="3:25" ht="14.4" customHeight="1" x14ac:dyDescent="0.3">
      <c r="C11" s="332" t="s">
        <v>14</v>
      </c>
      <c r="D11" s="332"/>
      <c r="E11" s="332"/>
      <c r="F11" s="332"/>
      <c r="G11" s="333">
        <v>1</v>
      </c>
      <c r="H11" s="333">
        <v>1</v>
      </c>
      <c r="I11" s="333"/>
      <c r="J11" s="333"/>
      <c r="K11" s="306">
        <f>2*H11+J11</f>
        <v>2</v>
      </c>
      <c r="L11" s="333">
        <v>18</v>
      </c>
      <c r="M11" s="333">
        <v>8</v>
      </c>
      <c r="N11" s="333">
        <f>L11-M11</f>
        <v>10</v>
      </c>
      <c r="V11"/>
      <c r="W11"/>
      <c r="X11"/>
      <c r="Y11"/>
    </row>
    <row r="12" spans="3:25" ht="14.4" customHeight="1" x14ac:dyDescent="0.3">
      <c r="C12" s="332"/>
      <c r="D12" s="332"/>
      <c r="E12" s="332"/>
      <c r="F12" s="332"/>
      <c r="G12" s="333"/>
      <c r="H12" s="333"/>
      <c r="I12" s="333"/>
      <c r="J12" s="333"/>
      <c r="K12" s="306"/>
      <c r="L12" s="333"/>
      <c r="M12" s="333"/>
      <c r="N12" s="333"/>
      <c r="V12"/>
      <c r="W12"/>
      <c r="X12"/>
      <c r="Y12"/>
    </row>
    <row r="13" spans="3:25" ht="14.4" customHeight="1" x14ac:dyDescent="0.3">
      <c r="C13" s="313" t="s">
        <v>15</v>
      </c>
      <c r="D13" s="313"/>
      <c r="E13" s="313"/>
      <c r="F13" s="313"/>
      <c r="G13" s="307">
        <v>1</v>
      </c>
      <c r="H13" s="307">
        <v>1</v>
      </c>
      <c r="I13" s="307"/>
      <c r="J13" s="307"/>
      <c r="K13" s="306">
        <f>2*H13+J13</f>
        <v>2</v>
      </c>
      <c r="L13" s="307">
        <v>11</v>
      </c>
      <c r="M13" s="307">
        <v>9</v>
      </c>
      <c r="N13" s="307">
        <f>L13-M13</f>
        <v>2</v>
      </c>
      <c r="V13"/>
      <c r="W13"/>
      <c r="X13"/>
      <c r="Y13"/>
    </row>
    <row r="14" spans="3:25" ht="14.4" customHeight="1" x14ac:dyDescent="0.3">
      <c r="C14" s="313"/>
      <c r="D14" s="313"/>
      <c r="E14" s="313"/>
      <c r="F14" s="313"/>
      <c r="G14" s="307"/>
      <c r="H14" s="307"/>
      <c r="I14" s="307"/>
      <c r="J14" s="307"/>
      <c r="K14" s="306"/>
      <c r="L14" s="307"/>
      <c r="M14" s="307"/>
      <c r="N14" s="307"/>
      <c r="V14"/>
      <c r="W14"/>
      <c r="X14"/>
      <c r="Y14"/>
    </row>
    <row r="15" spans="3:25" ht="14.4" customHeight="1" x14ac:dyDescent="0.3">
      <c r="C15" s="332" t="s">
        <v>12</v>
      </c>
      <c r="D15" s="332"/>
      <c r="E15" s="332"/>
      <c r="F15" s="332"/>
      <c r="G15" s="333">
        <v>2</v>
      </c>
      <c r="H15" s="333"/>
      <c r="I15" s="333">
        <v>1</v>
      </c>
      <c r="J15" s="333">
        <v>1</v>
      </c>
      <c r="K15" s="306">
        <f t="shared" ref="K15" si="2">2*H15+J15</f>
        <v>1</v>
      </c>
      <c r="L15" s="333">
        <v>18</v>
      </c>
      <c r="M15" s="333">
        <v>21</v>
      </c>
      <c r="N15" s="333">
        <f t="shared" ref="N15" si="3">L15-M15</f>
        <v>-3</v>
      </c>
      <c r="V15"/>
      <c r="W15"/>
      <c r="X15"/>
      <c r="Y15"/>
    </row>
    <row r="16" spans="3:25" ht="14.4" customHeight="1" x14ac:dyDescent="0.3">
      <c r="C16" s="332"/>
      <c r="D16" s="332"/>
      <c r="E16" s="332"/>
      <c r="F16" s="332"/>
      <c r="G16" s="333"/>
      <c r="H16" s="333"/>
      <c r="I16" s="333"/>
      <c r="J16" s="333"/>
      <c r="K16" s="306"/>
      <c r="L16" s="333"/>
      <c r="M16" s="333"/>
      <c r="N16" s="333"/>
      <c r="V16"/>
      <c r="W16"/>
      <c r="X16"/>
      <c r="Y16"/>
    </row>
    <row r="17" spans="3:20" ht="14.4" customHeight="1" x14ac:dyDescent="0.3">
      <c r="C17" s="313" t="s">
        <v>154</v>
      </c>
      <c r="D17" s="313"/>
      <c r="E17" s="313"/>
      <c r="F17" s="313"/>
      <c r="G17" s="307">
        <v>1</v>
      </c>
      <c r="H17" s="307"/>
      <c r="I17" s="307">
        <v>1</v>
      </c>
      <c r="J17" s="307"/>
      <c r="K17" s="306">
        <f t="shared" ref="K17" si="4">2*H17+J17</f>
        <v>0</v>
      </c>
      <c r="L17" s="307">
        <v>9</v>
      </c>
      <c r="M17" s="307">
        <v>11</v>
      </c>
      <c r="N17" s="307">
        <f t="shared" ref="N17" si="5">L17-M17</f>
        <v>-2</v>
      </c>
    </row>
    <row r="18" spans="3:20" ht="14.4" customHeight="1" x14ac:dyDescent="0.3">
      <c r="C18" s="313"/>
      <c r="D18" s="313"/>
      <c r="E18" s="313"/>
      <c r="F18" s="313"/>
      <c r="G18" s="307"/>
      <c r="H18" s="307"/>
      <c r="I18" s="307"/>
      <c r="J18" s="307"/>
      <c r="K18" s="306"/>
      <c r="L18" s="307"/>
      <c r="M18" s="307"/>
      <c r="N18" s="307"/>
    </row>
    <row r="19" spans="3:20" ht="14.4" customHeight="1" x14ac:dyDescent="0.3">
      <c r="C19" s="332" t="s">
        <v>153</v>
      </c>
      <c r="D19" s="332"/>
      <c r="E19" s="332"/>
      <c r="F19" s="332"/>
      <c r="G19" s="333">
        <v>1</v>
      </c>
      <c r="H19" s="333"/>
      <c r="I19" s="333">
        <v>1</v>
      </c>
      <c r="J19" s="333"/>
      <c r="K19" s="306">
        <f t="shared" ref="K19" si="6">2*H19+J19</f>
        <v>0</v>
      </c>
      <c r="L19" s="333">
        <v>8</v>
      </c>
      <c r="M19" s="333">
        <v>18</v>
      </c>
      <c r="N19" s="333">
        <f>L19-M19</f>
        <v>-10</v>
      </c>
      <c r="O19" s="2"/>
    </row>
    <row r="20" spans="3:20" ht="14.4" customHeight="1" x14ac:dyDescent="0.3">
      <c r="C20" s="332"/>
      <c r="D20" s="332"/>
      <c r="E20" s="332"/>
      <c r="F20" s="332"/>
      <c r="G20" s="333"/>
      <c r="H20" s="333"/>
      <c r="I20" s="333"/>
      <c r="J20" s="333"/>
      <c r="K20" s="306"/>
      <c r="L20" s="333"/>
      <c r="M20" s="333"/>
      <c r="N20" s="333"/>
      <c r="O20" s="2"/>
    </row>
    <row r="21" spans="3:20" x14ac:dyDescent="0.3">
      <c r="C21" s="313" t="s">
        <v>16</v>
      </c>
      <c r="D21" s="313"/>
      <c r="E21" s="313"/>
      <c r="F21" s="313"/>
      <c r="G21" s="307">
        <v>2</v>
      </c>
      <c r="H21" s="308"/>
      <c r="I21" s="307">
        <v>2</v>
      </c>
      <c r="J21" s="307"/>
      <c r="K21" s="306">
        <f>2*H21+J21</f>
        <v>0</v>
      </c>
      <c r="L21" s="308">
        <v>6</v>
      </c>
      <c r="M21" s="308">
        <v>37</v>
      </c>
      <c r="N21" s="307">
        <f>L21-M21</f>
        <v>-31</v>
      </c>
    </row>
    <row r="22" spans="3:20" x14ac:dyDescent="0.3">
      <c r="C22" s="313"/>
      <c r="D22" s="313"/>
      <c r="E22" s="313"/>
      <c r="F22" s="313"/>
      <c r="G22" s="307"/>
      <c r="H22" s="308"/>
      <c r="I22" s="307"/>
      <c r="J22" s="307"/>
      <c r="K22" s="306"/>
      <c r="L22" s="308"/>
      <c r="M22" s="308"/>
      <c r="N22" s="307"/>
    </row>
    <row r="23" spans="3:20" x14ac:dyDescent="0.3">
      <c r="C23" s="3"/>
      <c r="D23" s="3"/>
      <c r="E23" s="4"/>
      <c r="F23" s="4"/>
      <c r="G23" s="5"/>
      <c r="H23" s="6"/>
      <c r="I23" s="6"/>
      <c r="J23" s="5"/>
      <c r="K23" s="5"/>
      <c r="L23" s="7"/>
      <c r="M23" s="5"/>
      <c r="N23" s="137">
        <f>SUM(N7:N22)+L23</f>
        <v>0</v>
      </c>
    </row>
    <row r="24" spans="3:20" x14ac:dyDescent="0.3">
      <c r="C24" s="161" t="s">
        <v>156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</row>
    <row r="26" spans="3:20" ht="15" thickBot="1" x14ac:dyDescent="0.35"/>
    <row r="27" spans="3:20" x14ac:dyDescent="0.3">
      <c r="C27" s="394" t="s">
        <v>153</v>
      </c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396"/>
    </row>
    <row r="28" spans="3:20" ht="15" thickBot="1" x14ac:dyDescent="0.35">
      <c r="C28" s="395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397"/>
    </row>
    <row r="29" spans="3:20" ht="18.600000000000001" thickBot="1" x14ac:dyDescent="0.35">
      <c r="C29" s="103" t="s">
        <v>17</v>
      </c>
      <c r="D29" s="164" t="s">
        <v>18</v>
      </c>
      <c r="E29" s="164"/>
      <c r="F29" s="164"/>
      <c r="G29" s="105" t="s">
        <v>19</v>
      </c>
      <c r="H29" s="104" t="s">
        <v>3</v>
      </c>
      <c r="I29" s="104" t="s">
        <v>20</v>
      </c>
      <c r="J29" s="104" t="s">
        <v>21</v>
      </c>
      <c r="K29" s="104" t="s">
        <v>22</v>
      </c>
      <c r="L29" s="104" t="s">
        <v>23</v>
      </c>
      <c r="M29" s="104" t="s">
        <v>24</v>
      </c>
      <c r="N29" s="104" t="s">
        <v>8</v>
      </c>
      <c r="O29" s="106" t="s">
        <v>9</v>
      </c>
      <c r="P29" s="107" t="s">
        <v>25</v>
      </c>
      <c r="Q29" s="108" t="s">
        <v>26</v>
      </c>
      <c r="R29" s="109" t="s">
        <v>27</v>
      </c>
      <c r="S29" s="110" t="s">
        <v>28</v>
      </c>
      <c r="T29" s="107" t="s">
        <v>29</v>
      </c>
    </row>
    <row r="30" spans="3:20" ht="15.6" x14ac:dyDescent="0.3">
      <c r="C30" s="87"/>
      <c r="D30" s="165" t="s">
        <v>158</v>
      </c>
      <c r="E30" s="166"/>
      <c r="F30" s="167"/>
      <c r="G30" s="88"/>
      <c r="H30" s="89">
        <v>1</v>
      </c>
      <c r="I30" s="89">
        <v>4</v>
      </c>
      <c r="J30" s="89">
        <v>3</v>
      </c>
      <c r="K30" s="89"/>
      <c r="L30" s="89"/>
      <c r="M30" s="89"/>
      <c r="N30" s="89">
        <v>1</v>
      </c>
      <c r="O30" s="89">
        <v>1</v>
      </c>
      <c r="P30" s="90"/>
      <c r="Q30" s="91">
        <f>J30/I30</f>
        <v>0.75</v>
      </c>
      <c r="R30" s="92">
        <f>((J30+K30)+(2*L30)+(3*M30))/I30</f>
        <v>0.75</v>
      </c>
      <c r="S30" s="93"/>
      <c r="T30" s="94">
        <v>1</v>
      </c>
    </row>
    <row r="31" spans="3:20" ht="15.6" x14ac:dyDescent="0.3">
      <c r="C31" s="16"/>
      <c r="D31" s="159" t="s">
        <v>159</v>
      </c>
      <c r="E31" s="159"/>
      <c r="F31" s="159"/>
      <c r="G31" s="17"/>
      <c r="H31" s="18">
        <v>1</v>
      </c>
      <c r="I31" s="18">
        <v>4</v>
      </c>
      <c r="J31" s="18">
        <v>3</v>
      </c>
      <c r="K31" s="18"/>
      <c r="L31" s="18"/>
      <c r="M31" s="18"/>
      <c r="N31" s="18">
        <v>2</v>
      </c>
      <c r="O31" s="18">
        <v>1</v>
      </c>
      <c r="P31" s="19"/>
      <c r="Q31" s="20">
        <f t="shared" ref="Q31:Q47" si="7">J31/I31</f>
        <v>0.75</v>
      </c>
      <c r="R31" s="21">
        <f t="shared" ref="R31:R48" si="8">((J31+K31)+(2*L31)+(3*M31))/I31</f>
        <v>0.75</v>
      </c>
      <c r="S31" s="22"/>
      <c r="T31" s="23">
        <v>1</v>
      </c>
    </row>
    <row r="32" spans="3:20" ht="15.6" x14ac:dyDescent="0.3">
      <c r="C32" s="95"/>
      <c r="D32" s="160" t="s">
        <v>160</v>
      </c>
      <c r="E32" s="160"/>
      <c r="F32" s="160"/>
      <c r="G32" s="96"/>
      <c r="H32" s="97">
        <v>1</v>
      </c>
      <c r="I32" s="97">
        <v>3</v>
      </c>
      <c r="J32" s="97"/>
      <c r="K32" s="97"/>
      <c r="L32" s="97"/>
      <c r="M32" s="97"/>
      <c r="N32" s="97">
        <v>1</v>
      </c>
      <c r="O32" s="97"/>
      <c r="P32" s="98"/>
      <c r="Q32" s="99">
        <f t="shared" si="7"/>
        <v>0</v>
      </c>
      <c r="R32" s="100">
        <f t="shared" si="8"/>
        <v>0</v>
      </c>
      <c r="S32" s="101"/>
      <c r="T32" s="102"/>
    </row>
    <row r="33" spans="3:20" ht="15.6" x14ac:dyDescent="0.3">
      <c r="C33" s="16"/>
      <c r="D33" s="159" t="s">
        <v>161</v>
      </c>
      <c r="E33" s="159"/>
      <c r="F33" s="159"/>
      <c r="G33" s="17"/>
      <c r="H33" s="18">
        <v>1</v>
      </c>
      <c r="I33" s="24">
        <v>4</v>
      </c>
      <c r="J33" s="24">
        <v>3</v>
      </c>
      <c r="K33" s="24"/>
      <c r="L33" s="24"/>
      <c r="M33" s="24"/>
      <c r="N33" s="24"/>
      <c r="O33" s="24">
        <v>2</v>
      </c>
      <c r="P33" s="25"/>
      <c r="Q33" s="20">
        <f t="shared" si="7"/>
        <v>0.75</v>
      </c>
      <c r="R33" s="21">
        <f t="shared" si="8"/>
        <v>0.75</v>
      </c>
      <c r="S33" s="22"/>
      <c r="T33" s="23">
        <v>2</v>
      </c>
    </row>
    <row r="34" spans="3:20" ht="15.6" x14ac:dyDescent="0.3">
      <c r="C34" s="95"/>
      <c r="D34" s="160" t="s">
        <v>162</v>
      </c>
      <c r="E34" s="160"/>
      <c r="F34" s="160"/>
      <c r="G34" s="96"/>
      <c r="H34" s="97">
        <v>1</v>
      </c>
      <c r="I34" s="97">
        <v>4</v>
      </c>
      <c r="J34" s="97">
        <v>2</v>
      </c>
      <c r="K34" s="97"/>
      <c r="L34" s="97"/>
      <c r="M34" s="97"/>
      <c r="N34" s="97"/>
      <c r="O34" s="97">
        <v>1</v>
      </c>
      <c r="P34" s="98"/>
      <c r="Q34" s="99">
        <f t="shared" si="7"/>
        <v>0.5</v>
      </c>
      <c r="R34" s="100">
        <f t="shared" si="8"/>
        <v>0.5</v>
      </c>
      <c r="S34" s="101"/>
      <c r="T34" s="102">
        <v>1</v>
      </c>
    </row>
    <row r="35" spans="3:20" ht="15.6" x14ac:dyDescent="0.3">
      <c r="C35" s="16"/>
      <c r="D35" s="159" t="s">
        <v>163</v>
      </c>
      <c r="E35" s="159"/>
      <c r="F35" s="159"/>
      <c r="G35" s="17"/>
      <c r="H35" s="18">
        <v>1</v>
      </c>
      <c r="I35" s="18">
        <v>4</v>
      </c>
      <c r="J35" s="18"/>
      <c r="K35" s="18"/>
      <c r="L35" s="24"/>
      <c r="M35" s="24"/>
      <c r="N35" s="18">
        <v>1</v>
      </c>
      <c r="O35" s="18"/>
      <c r="P35" s="19"/>
      <c r="Q35" s="20">
        <f t="shared" si="7"/>
        <v>0</v>
      </c>
      <c r="R35" s="21">
        <f t="shared" si="8"/>
        <v>0</v>
      </c>
      <c r="S35" s="22"/>
      <c r="T35" s="23"/>
    </row>
    <row r="36" spans="3:20" ht="15.6" x14ac:dyDescent="0.3">
      <c r="C36" s="95"/>
      <c r="D36" s="160" t="s">
        <v>164</v>
      </c>
      <c r="E36" s="160"/>
      <c r="F36" s="160"/>
      <c r="G36" s="96"/>
      <c r="H36" s="97">
        <v>1</v>
      </c>
      <c r="I36" s="97">
        <v>4</v>
      </c>
      <c r="J36" s="97">
        <v>1</v>
      </c>
      <c r="K36" s="97"/>
      <c r="L36" s="97"/>
      <c r="M36" s="97"/>
      <c r="N36" s="97"/>
      <c r="O36" s="97"/>
      <c r="P36" s="98"/>
      <c r="Q36" s="99">
        <f t="shared" si="7"/>
        <v>0.25</v>
      </c>
      <c r="R36" s="100">
        <f t="shared" si="8"/>
        <v>0.25</v>
      </c>
      <c r="S36" s="101"/>
      <c r="T36" s="102"/>
    </row>
    <row r="37" spans="3:20" ht="15.6" x14ac:dyDescent="0.3">
      <c r="C37" s="26"/>
      <c r="D37" s="159" t="s">
        <v>165</v>
      </c>
      <c r="E37" s="159"/>
      <c r="F37" s="159"/>
      <c r="G37" s="17"/>
      <c r="H37" s="18">
        <v>1</v>
      </c>
      <c r="I37" s="18">
        <v>4</v>
      </c>
      <c r="J37" s="18">
        <v>3</v>
      </c>
      <c r="K37" s="18"/>
      <c r="L37" s="18"/>
      <c r="M37" s="18"/>
      <c r="N37" s="18">
        <v>3</v>
      </c>
      <c r="O37" s="18">
        <v>2</v>
      </c>
      <c r="P37" s="19"/>
      <c r="Q37" s="20">
        <f t="shared" si="7"/>
        <v>0.75</v>
      </c>
      <c r="R37" s="21">
        <f t="shared" si="8"/>
        <v>0.75</v>
      </c>
      <c r="S37" s="27"/>
      <c r="T37" s="23"/>
    </row>
    <row r="38" spans="3:20" ht="15.6" x14ac:dyDescent="0.3">
      <c r="C38" s="95"/>
      <c r="D38" s="160" t="s">
        <v>166</v>
      </c>
      <c r="E38" s="160"/>
      <c r="F38" s="160"/>
      <c r="G38" s="96"/>
      <c r="H38" s="97">
        <v>1</v>
      </c>
      <c r="I38" s="97">
        <v>4</v>
      </c>
      <c r="J38" s="97">
        <v>2</v>
      </c>
      <c r="K38" s="97"/>
      <c r="L38" s="97"/>
      <c r="M38" s="97"/>
      <c r="N38" s="97"/>
      <c r="O38" s="97">
        <v>1</v>
      </c>
      <c r="P38" s="98"/>
      <c r="Q38" s="99">
        <f t="shared" si="7"/>
        <v>0.5</v>
      </c>
      <c r="R38" s="100">
        <f t="shared" si="8"/>
        <v>0.5</v>
      </c>
      <c r="S38" s="101"/>
      <c r="T38" s="102"/>
    </row>
    <row r="39" spans="3:20" ht="15.6" x14ac:dyDescent="0.3">
      <c r="C39" s="26"/>
      <c r="D39" s="159" t="s">
        <v>167</v>
      </c>
      <c r="E39" s="159"/>
      <c r="F39" s="159"/>
      <c r="G39" s="17"/>
      <c r="H39" s="18">
        <v>1</v>
      </c>
      <c r="I39" s="18">
        <v>3</v>
      </c>
      <c r="J39" s="18">
        <v>1</v>
      </c>
      <c r="K39" s="18"/>
      <c r="L39" s="24"/>
      <c r="M39" s="24"/>
      <c r="N39" s="18"/>
      <c r="O39" s="18"/>
      <c r="P39" s="19"/>
      <c r="Q39" s="20">
        <f t="shared" si="7"/>
        <v>0.33333333333333331</v>
      </c>
      <c r="R39" s="21">
        <f t="shared" si="8"/>
        <v>0.33333333333333331</v>
      </c>
      <c r="S39" s="22"/>
      <c r="T39" s="23"/>
    </row>
    <row r="40" spans="3:20" ht="15.6" x14ac:dyDescent="0.3">
      <c r="C40" s="95"/>
      <c r="D40" s="160"/>
      <c r="E40" s="160"/>
      <c r="F40" s="160"/>
      <c r="G40" s="96"/>
      <c r="H40" s="97"/>
      <c r="I40" s="97"/>
      <c r="J40" s="97"/>
      <c r="K40" s="97"/>
      <c r="L40" s="97"/>
      <c r="M40" s="97"/>
      <c r="N40" s="97"/>
      <c r="O40" s="97"/>
      <c r="P40" s="98"/>
      <c r="Q40" s="99" t="e">
        <f t="shared" si="7"/>
        <v>#DIV/0!</v>
      </c>
      <c r="R40" s="100" t="e">
        <f t="shared" si="8"/>
        <v>#DIV/0!</v>
      </c>
      <c r="S40" s="101"/>
      <c r="T40" s="102"/>
    </row>
    <row r="41" spans="3:20" ht="15.6" x14ac:dyDescent="0.3">
      <c r="C41" s="16"/>
      <c r="D41" s="179"/>
      <c r="E41" s="179"/>
      <c r="F41" s="179"/>
      <c r="G41" s="28"/>
      <c r="H41" s="24"/>
      <c r="I41" s="24"/>
      <c r="J41" s="24"/>
      <c r="K41" s="24"/>
      <c r="L41" s="24"/>
      <c r="M41" s="24"/>
      <c r="N41" s="24"/>
      <c r="O41" s="24"/>
      <c r="P41" s="25"/>
      <c r="Q41" s="20" t="e">
        <f t="shared" si="7"/>
        <v>#DIV/0!</v>
      </c>
      <c r="R41" s="21" t="e">
        <f t="shared" si="8"/>
        <v>#DIV/0!</v>
      </c>
      <c r="S41" s="27"/>
      <c r="T41" s="29"/>
    </row>
    <row r="42" spans="3:20" ht="15.6" x14ac:dyDescent="0.3">
      <c r="C42" s="95"/>
      <c r="D42" s="160"/>
      <c r="E42" s="160"/>
      <c r="F42" s="160"/>
      <c r="G42" s="96"/>
      <c r="H42" s="97"/>
      <c r="I42" s="97"/>
      <c r="J42" s="97"/>
      <c r="K42" s="97"/>
      <c r="L42" s="97"/>
      <c r="M42" s="97"/>
      <c r="N42" s="97"/>
      <c r="O42" s="97"/>
      <c r="P42" s="98"/>
      <c r="Q42" s="99" t="e">
        <f t="shared" si="7"/>
        <v>#DIV/0!</v>
      </c>
      <c r="R42" s="100" t="e">
        <f t="shared" si="8"/>
        <v>#DIV/0!</v>
      </c>
      <c r="S42" s="101"/>
      <c r="T42" s="102"/>
    </row>
    <row r="43" spans="3:20" ht="15.6" x14ac:dyDescent="0.3">
      <c r="C43" s="26"/>
      <c r="D43" s="180"/>
      <c r="E43" s="180"/>
      <c r="F43" s="180"/>
      <c r="G43" s="17"/>
      <c r="H43" s="18"/>
      <c r="I43" s="18"/>
      <c r="J43" s="18"/>
      <c r="K43" s="18"/>
      <c r="L43" s="18"/>
      <c r="M43" s="24"/>
      <c r="N43" s="18"/>
      <c r="O43" s="18"/>
      <c r="P43" s="19"/>
      <c r="Q43" s="20" t="e">
        <f t="shared" si="7"/>
        <v>#DIV/0!</v>
      </c>
      <c r="R43" s="21" t="e">
        <f t="shared" si="8"/>
        <v>#DIV/0!</v>
      </c>
      <c r="S43" s="22"/>
      <c r="T43" s="23"/>
    </row>
    <row r="44" spans="3:20" ht="15.6" x14ac:dyDescent="0.3">
      <c r="C44" s="95"/>
      <c r="D44" s="181"/>
      <c r="E44" s="181"/>
      <c r="F44" s="181"/>
      <c r="G44" s="96"/>
      <c r="H44" s="97"/>
      <c r="I44" s="97"/>
      <c r="J44" s="97"/>
      <c r="K44" s="97"/>
      <c r="L44" s="97"/>
      <c r="M44" s="97"/>
      <c r="N44" s="97"/>
      <c r="O44" s="97"/>
      <c r="P44" s="98"/>
      <c r="Q44" s="99" t="e">
        <f t="shared" si="7"/>
        <v>#DIV/0!</v>
      </c>
      <c r="R44" s="100" t="e">
        <f t="shared" si="8"/>
        <v>#DIV/0!</v>
      </c>
      <c r="S44" s="101"/>
      <c r="T44" s="102"/>
    </row>
    <row r="45" spans="3:20" ht="15.6" x14ac:dyDescent="0.3">
      <c r="C45" s="26"/>
      <c r="D45" s="159"/>
      <c r="E45" s="159"/>
      <c r="F45" s="159"/>
      <c r="G45" s="17"/>
      <c r="H45" s="18"/>
      <c r="I45" s="18"/>
      <c r="J45" s="18"/>
      <c r="K45" s="18"/>
      <c r="L45" s="18"/>
      <c r="M45" s="18"/>
      <c r="N45" s="18"/>
      <c r="O45" s="18"/>
      <c r="P45" s="19"/>
      <c r="Q45" s="20" t="e">
        <f t="shared" si="7"/>
        <v>#DIV/0!</v>
      </c>
      <c r="R45" s="21" t="e">
        <f t="shared" si="8"/>
        <v>#DIV/0!</v>
      </c>
      <c r="S45" s="22"/>
      <c r="T45" s="23"/>
    </row>
    <row r="46" spans="3:20" ht="15.6" x14ac:dyDescent="0.3">
      <c r="C46" s="95"/>
      <c r="D46" s="160"/>
      <c r="E46" s="160"/>
      <c r="F46" s="160"/>
      <c r="G46" s="96"/>
      <c r="H46" s="97"/>
      <c r="I46" s="97"/>
      <c r="J46" s="97"/>
      <c r="K46" s="97"/>
      <c r="L46" s="97"/>
      <c r="M46" s="97"/>
      <c r="N46" s="97"/>
      <c r="O46" s="97"/>
      <c r="P46" s="98"/>
      <c r="Q46" s="99" t="e">
        <f t="shared" si="7"/>
        <v>#DIV/0!</v>
      </c>
      <c r="R46" s="100" t="e">
        <f t="shared" si="8"/>
        <v>#DIV/0!</v>
      </c>
      <c r="S46" s="101"/>
      <c r="T46" s="102"/>
    </row>
    <row r="47" spans="3:20" ht="16.2" thickBot="1" x14ac:dyDescent="0.35">
      <c r="C47" s="80"/>
      <c r="D47" s="168"/>
      <c r="E47" s="169"/>
      <c r="F47" s="170"/>
      <c r="G47" s="81"/>
      <c r="H47" s="74"/>
      <c r="I47" s="74"/>
      <c r="J47" s="74"/>
      <c r="K47" s="74"/>
      <c r="L47" s="74"/>
      <c r="M47" s="74"/>
      <c r="N47" s="74"/>
      <c r="O47" s="74"/>
      <c r="P47" s="82"/>
      <c r="Q47" s="83" t="e">
        <f t="shared" si="7"/>
        <v>#DIV/0!</v>
      </c>
      <c r="R47" s="84" t="e">
        <f t="shared" si="8"/>
        <v>#DIV/0!</v>
      </c>
      <c r="S47" s="85"/>
      <c r="T47" s="86"/>
    </row>
    <row r="48" spans="3:20" x14ac:dyDescent="0.3">
      <c r="C48" s="171"/>
      <c r="D48" s="173" t="s">
        <v>31</v>
      </c>
      <c r="E48" s="174"/>
      <c r="F48" s="174"/>
      <c r="G48" s="177"/>
      <c r="H48" s="191">
        <f t="shared" ref="H48:P48" si="9">SUM(H30:H47)</f>
        <v>10</v>
      </c>
      <c r="I48" s="191">
        <f t="shared" si="9"/>
        <v>38</v>
      </c>
      <c r="J48" s="191">
        <f t="shared" si="9"/>
        <v>18</v>
      </c>
      <c r="K48" s="191">
        <f t="shared" si="9"/>
        <v>0</v>
      </c>
      <c r="L48" s="191">
        <f t="shared" si="9"/>
        <v>0</v>
      </c>
      <c r="M48" s="191">
        <f t="shared" si="9"/>
        <v>0</v>
      </c>
      <c r="N48" s="191">
        <f t="shared" si="9"/>
        <v>8</v>
      </c>
      <c r="O48" s="191">
        <f t="shared" si="9"/>
        <v>8</v>
      </c>
      <c r="P48" s="191">
        <f t="shared" si="9"/>
        <v>0</v>
      </c>
      <c r="Q48" s="193">
        <f>J48/I48</f>
        <v>0.47368421052631576</v>
      </c>
      <c r="R48" s="193">
        <f t="shared" si="8"/>
        <v>0.47368421052631576</v>
      </c>
      <c r="S48" s="191">
        <f>SUM(S30:S47)</f>
        <v>0</v>
      </c>
      <c r="T48" s="182">
        <f>SUM(T30:T47)</f>
        <v>5</v>
      </c>
    </row>
    <row r="49" spans="3:25" ht="15" thickBot="1" x14ac:dyDescent="0.35">
      <c r="C49" s="172"/>
      <c r="D49" s="175"/>
      <c r="E49" s="176"/>
      <c r="F49" s="176"/>
      <c r="G49" s="178"/>
      <c r="H49" s="192"/>
      <c r="I49" s="192"/>
      <c r="J49" s="192"/>
      <c r="K49" s="192"/>
      <c r="L49" s="192"/>
      <c r="M49" s="192"/>
      <c r="N49" s="192"/>
      <c r="O49" s="192"/>
      <c r="P49" s="192"/>
      <c r="Q49" s="194"/>
      <c r="R49" s="194"/>
      <c r="S49" s="192"/>
      <c r="T49" s="183"/>
    </row>
    <row r="51" spans="3:25" ht="15" thickBot="1" x14ac:dyDescent="0.35"/>
    <row r="52" spans="3:25" x14ac:dyDescent="0.3">
      <c r="C52" s="400" t="s">
        <v>12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398"/>
    </row>
    <row r="53" spans="3:25" ht="15" thickBot="1" x14ac:dyDescent="0.35">
      <c r="C53" s="401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399"/>
    </row>
    <row r="54" spans="3:25" ht="18.600000000000001" thickBot="1" x14ac:dyDescent="0.35">
      <c r="C54" s="37" t="s">
        <v>17</v>
      </c>
      <c r="D54" s="186" t="s">
        <v>18</v>
      </c>
      <c r="E54" s="186"/>
      <c r="F54" s="186"/>
      <c r="G54" s="39" t="s">
        <v>19</v>
      </c>
      <c r="H54" s="38" t="s">
        <v>3</v>
      </c>
      <c r="I54" s="38" t="s">
        <v>20</v>
      </c>
      <c r="J54" s="38" t="s">
        <v>21</v>
      </c>
      <c r="K54" s="38" t="s">
        <v>22</v>
      </c>
      <c r="L54" s="38" t="s">
        <v>23</v>
      </c>
      <c r="M54" s="38" t="s">
        <v>24</v>
      </c>
      <c r="N54" s="38" t="s">
        <v>8</v>
      </c>
      <c r="O54" s="40" t="s">
        <v>9</v>
      </c>
      <c r="P54" s="41" t="s">
        <v>25</v>
      </c>
      <c r="Q54" s="42" t="s">
        <v>26</v>
      </c>
      <c r="R54" s="43" t="s">
        <v>27</v>
      </c>
      <c r="S54" s="44" t="s">
        <v>28</v>
      </c>
      <c r="T54" s="41" t="s">
        <v>29</v>
      </c>
    </row>
    <row r="55" spans="3:25" ht="15.6" x14ac:dyDescent="0.3">
      <c r="C55" s="45">
        <v>99</v>
      </c>
      <c r="D55" s="439" t="s">
        <v>32</v>
      </c>
      <c r="E55" s="440"/>
      <c r="F55" s="441"/>
      <c r="G55" s="46" t="s">
        <v>33</v>
      </c>
      <c r="H55" s="47">
        <v>1</v>
      </c>
      <c r="I55" s="47">
        <v>4</v>
      </c>
      <c r="J55" s="47">
        <v>2</v>
      </c>
      <c r="K55" s="47">
        <v>1</v>
      </c>
      <c r="L55" s="47"/>
      <c r="M55" s="47"/>
      <c r="N55" s="47">
        <v>2</v>
      </c>
      <c r="O55" s="47">
        <v>1</v>
      </c>
      <c r="P55" s="48"/>
      <c r="Q55" s="49">
        <f>J55/I55</f>
        <v>0.5</v>
      </c>
      <c r="R55" s="50">
        <f>((J55+K55)+(2*L55)+(3*M55))/I55</f>
        <v>0.75</v>
      </c>
      <c r="S55" s="51"/>
      <c r="T55" s="52"/>
    </row>
    <row r="56" spans="3:25" ht="15.6" x14ac:dyDescent="0.3">
      <c r="C56" s="16"/>
      <c r="D56" s="190" t="s">
        <v>157</v>
      </c>
      <c r="E56" s="190"/>
      <c r="F56" s="190"/>
      <c r="G56" s="17"/>
      <c r="H56" s="18"/>
      <c r="I56" s="18"/>
      <c r="J56" s="18"/>
      <c r="K56" s="18"/>
      <c r="L56" s="18"/>
      <c r="M56" s="18"/>
      <c r="N56" s="18"/>
      <c r="O56" s="18"/>
      <c r="P56" s="19"/>
      <c r="Q56" s="20" t="e">
        <f t="shared" ref="Q56:Q75" si="10">J56/I56</f>
        <v>#DIV/0!</v>
      </c>
      <c r="R56" s="21" t="e">
        <f t="shared" ref="R56:R79" si="11">((J56+K56)+(2*L56)+(3*M56))/I56</f>
        <v>#DIV/0!</v>
      </c>
      <c r="S56" s="22"/>
      <c r="T56" s="23"/>
    </row>
    <row r="57" spans="3:25" ht="15.6" x14ac:dyDescent="0.3">
      <c r="C57" s="95">
        <v>96</v>
      </c>
      <c r="D57" s="190" t="s">
        <v>36</v>
      </c>
      <c r="E57" s="190"/>
      <c r="F57" s="190"/>
      <c r="G57" s="96" t="s">
        <v>37</v>
      </c>
      <c r="H57" s="55">
        <v>2</v>
      </c>
      <c r="I57" s="55">
        <v>7</v>
      </c>
      <c r="J57" s="55">
        <v>3</v>
      </c>
      <c r="K57" s="55">
        <v>1</v>
      </c>
      <c r="L57" s="55"/>
      <c r="M57" s="55">
        <v>2</v>
      </c>
      <c r="N57" s="55">
        <v>5</v>
      </c>
      <c r="O57" s="55">
        <v>4</v>
      </c>
      <c r="P57" s="56"/>
      <c r="Q57" s="138">
        <f t="shared" si="10"/>
        <v>0.42857142857142855</v>
      </c>
      <c r="R57" s="139">
        <f t="shared" si="11"/>
        <v>1.4285714285714286</v>
      </c>
      <c r="S57" s="59"/>
      <c r="T57" s="60"/>
    </row>
    <row r="58" spans="3:25" ht="15.6" x14ac:dyDescent="0.3">
      <c r="C58" s="16">
        <v>32</v>
      </c>
      <c r="D58" s="203" t="s">
        <v>35</v>
      </c>
      <c r="E58" s="203"/>
      <c r="F58" s="203"/>
      <c r="G58" s="28" t="s">
        <v>39</v>
      </c>
      <c r="H58" s="18">
        <v>2</v>
      </c>
      <c r="I58" s="24">
        <v>7</v>
      </c>
      <c r="J58" s="24">
        <v>4</v>
      </c>
      <c r="K58" s="24">
        <v>1</v>
      </c>
      <c r="L58" s="24"/>
      <c r="M58" s="24"/>
      <c r="N58" s="24">
        <v>3</v>
      </c>
      <c r="O58" s="24">
        <v>1</v>
      </c>
      <c r="P58" s="25"/>
      <c r="Q58" s="20">
        <f t="shared" si="10"/>
        <v>0.5714285714285714</v>
      </c>
      <c r="R58" s="21">
        <f t="shared" si="11"/>
        <v>0.7142857142857143</v>
      </c>
      <c r="S58" s="22"/>
      <c r="T58" s="23">
        <v>1</v>
      </c>
    </row>
    <row r="59" spans="3:25" ht="15.6" x14ac:dyDescent="0.3">
      <c r="C59" s="53">
        <v>33</v>
      </c>
      <c r="D59" s="201" t="s">
        <v>40</v>
      </c>
      <c r="E59" s="201"/>
      <c r="F59" s="201"/>
      <c r="G59" s="54" t="s">
        <v>155</v>
      </c>
      <c r="H59" s="55">
        <v>2</v>
      </c>
      <c r="I59" s="55">
        <v>7</v>
      </c>
      <c r="J59" s="55">
        <v>3</v>
      </c>
      <c r="K59" s="55"/>
      <c r="L59" s="55"/>
      <c r="M59" s="55"/>
      <c r="N59" s="55">
        <v>2</v>
      </c>
      <c r="O59" s="55">
        <v>1</v>
      </c>
      <c r="P59" s="56"/>
      <c r="Q59" s="57">
        <f t="shared" si="10"/>
        <v>0.42857142857142855</v>
      </c>
      <c r="R59" s="58">
        <f t="shared" si="11"/>
        <v>0.42857142857142855</v>
      </c>
      <c r="S59" s="59"/>
      <c r="T59" s="60"/>
    </row>
    <row r="60" spans="3:25" ht="15.6" x14ac:dyDescent="0.3">
      <c r="C60" s="16">
        <v>34</v>
      </c>
      <c r="D60" s="159" t="s">
        <v>34</v>
      </c>
      <c r="E60" s="159"/>
      <c r="F60" s="159"/>
      <c r="G60" s="28" t="s">
        <v>22</v>
      </c>
      <c r="H60" s="18">
        <v>1</v>
      </c>
      <c r="I60" s="18">
        <v>3</v>
      </c>
      <c r="J60" s="18">
        <v>2</v>
      </c>
      <c r="K60" s="18"/>
      <c r="L60" s="24"/>
      <c r="M60" s="24"/>
      <c r="N60" s="18"/>
      <c r="O60" s="18"/>
      <c r="P60" s="19"/>
      <c r="Q60" s="20">
        <f t="shared" si="10"/>
        <v>0.66666666666666663</v>
      </c>
      <c r="R60" s="21">
        <f t="shared" si="11"/>
        <v>0.66666666666666663</v>
      </c>
      <c r="S60" s="22"/>
      <c r="T60" s="23"/>
    </row>
    <row r="61" spans="3:25" ht="15.6" x14ac:dyDescent="0.3">
      <c r="C61" s="26">
        <v>88</v>
      </c>
      <c r="D61" s="198" t="s">
        <v>44</v>
      </c>
      <c r="E61" s="199"/>
      <c r="F61" s="200"/>
      <c r="G61" s="17" t="s">
        <v>45</v>
      </c>
      <c r="H61" s="18">
        <v>2</v>
      </c>
      <c r="I61" s="18">
        <v>6</v>
      </c>
      <c r="J61" s="18">
        <v>1</v>
      </c>
      <c r="K61" s="18"/>
      <c r="L61" s="18"/>
      <c r="M61" s="18"/>
      <c r="N61" s="18">
        <v>2</v>
      </c>
      <c r="O61" s="18">
        <v>1</v>
      </c>
      <c r="P61" s="19"/>
      <c r="Q61" s="20">
        <f t="shared" si="10"/>
        <v>0.16666666666666666</v>
      </c>
      <c r="R61" s="21">
        <f t="shared" si="11"/>
        <v>0.16666666666666666</v>
      </c>
      <c r="S61" s="27"/>
      <c r="T61" s="23"/>
    </row>
    <row r="62" spans="3:25" ht="15.6" x14ac:dyDescent="0.3">
      <c r="C62" s="53">
        <v>0</v>
      </c>
      <c r="D62" s="195" t="s">
        <v>46</v>
      </c>
      <c r="E62" s="196"/>
      <c r="F62" s="197"/>
      <c r="G62" s="54" t="s">
        <v>23</v>
      </c>
      <c r="H62" s="55">
        <v>2</v>
      </c>
      <c r="I62" s="55">
        <v>5</v>
      </c>
      <c r="J62" s="55">
        <v>2</v>
      </c>
      <c r="K62" s="55"/>
      <c r="L62" s="55"/>
      <c r="M62" s="55"/>
      <c r="N62" s="55">
        <v>1</v>
      </c>
      <c r="O62" s="55"/>
      <c r="P62" s="56"/>
      <c r="Q62" s="57">
        <f t="shared" si="10"/>
        <v>0.4</v>
      </c>
      <c r="R62" s="58">
        <f t="shared" si="11"/>
        <v>0.4</v>
      </c>
      <c r="S62" s="59">
        <v>1</v>
      </c>
      <c r="T62" s="60"/>
    </row>
    <row r="63" spans="3:25" ht="15.6" x14ac:dyDescent="0.3">
      <c r="C63" s="26">
        <v>13</v>
      </c>
      <c r="D63" s="198" t="s">
        <v>47</v>
      </c>
      <c r="E63" s="199"/>
      <c r="F63" s="200"/>
      <c r="G63" s="17" t="s">
        <v>48</v>
      </c>
      <c r="H63" s="18">
        <v>2</v>
      </c>
      <c r="I63" s="18">
        <v>6</v>
      </c>
      <c r="J63" s="18">
        <v>2</v>
      </c>
      <c r="K63" s="18"/>
      <c r="L63" s="24"/>
      <c r="M63" s="24"/>
      <c r="N63" s="18">
        <v>1</v>
      </c>
      <c r="O63" s="18">
        <v>2</v>
      </c>
      <c r="P63" s="19"/>
      <c r="Q63" s="20">
        <f t="shared" si="10"/>
        <v>0.33333333333333331</v>
      </c>
      <c r="R63" s="21">
        <f t="shared" si="11"/>
        <v>0.33333333333333331</v>
      </c>
      <c r="S63" s="22"/>
      <c r="T63" s="23"/>
      <c r="V63"/>
      <c r="W63"/>
      <c r="X63"/>
      <c r="Y63"/>
    </row>
    <row r="64" spans="3:25" ht="15.6" x14ac:dyDescent="0.3">
      <c r="C64" s="53">
        <v>13</v>
      </c>
      <c r="D64" s="195" t="s">
        <v>49</v>
      </c>
      <c r="E64" s="196"/>
      <c r="F64" s="197"/>
      <c r="G64" s="54" t="s">
        <v>50</v>
      </c>
      <c r="H64" s="55">
        <v>2</v>
      </c>
      <c r="I64" s="55">
        <v>5</v>
      </c>
      <c r="J64" s="55">
        <v>3</v>
      </c>
      <c r="K64" s="55">
        <v>1</v>
      </c>
      <c r="L64" s="55"/>
      <c r="M64" s="55"/>
      <c r="N64" s="55"/>
      <c r="O64" s="55">
        <v>1</v>
      </c>
      <c r="P64" s="56"/>
      <c r="Q64" s="57">
        <f t="shared" si="10"/>
        <v>0.6</v>
      </c>
      <c r="R64" s="58">
        <f t="shared" si="11"/>
        <v>0.8</v>
      </c>
      <c r="S64" s="59">
        <v>1</v>
      </c>
      <c r="T64" s="60"/>
      <c r="V64"/>
      <c r="W64"/>
      <c r="X64"/>
      <c r="Y64"/>
    </row>
    <row r="65" spans="3:25" ht="15.6" x14ac:dyDescent="0.3">
      <c r="C65" s="16">
        <v>22</v>
      </c>
      <c r="D65" s="198" t="s">
        <v>51</v>
      </c>
      <c r="E65" s="199"/>
      <c r="F65" s="200"/>
      <c r="G65" s="17" t="s">
        <v>52</v>
      </c>
      <c r="H65" s="24"/>
      <c r="I65" s="24"/>
      <c r="J65" s="24"/>
      <c r="K65" s="24"/>
      <c r="L65" s="24"/>
      <c r="M65" s="24"/>
      <c r="N65" s="24"/>
      <c r="O65" s="24"/>
      <c r="P65" s="25"/>
      <c r="Q65" s="20" t="e">
        <f t="shared" si="10"/>
        <v>#DIV/0!</v>
      </c>
      <c r="R65" s="21" t="e">
        <f t="shared" si="11"/>
        <v>#DIV/0!</v>
      </c>
      <c r="S65" s="27"/>
      <c r="T65" s="29"/>
      <c r="V65"/>
      <c r="W65"/>
      <c r="X65"/>
      <c r="Y65"/>
    </row>
    <row r="66" spans="3:25" ht="15.6" x14ac:dyDescent="0.3">
      <c r="C66" s="53"/>
      <c r="D66" s="201" t="s">
        <v>200</v>
      </c>
      <c r="E66" s="201"/>
      <c r="F66" s="201"/>
      <c r="G66" s="54"/>
      <c r="H66" s="55">
        <v>1</v>
      </c>
      <c r="I66" s="55">
        <v>3</v>
      </c>
      <c r="J66" s="55">
        <v>1</v>
      </c>
      <c r="K66" s="55">
        <v>1</v>
      </c>
      <c r="L66" s="55"/>
      <c r="M66" s="55"/>
      <c r="N66" s="55"/>
      <c r="O66" s="55">
        <v>2</v>
      </c>
      <c r="P66" s="56"/>
      <c r="Q66" s="57">
        <f t="shared" si="10"/>
        <v>0.33333333333333331</v>
      </c>
      <c r="R66" s="58">
        <f t="shared" si="11"/>
        <v>0.66666666666666663</v>
      </c>
      <c r="S66" s="59"/>
      <c r="T66" s="60"/>
      <c r="V66"/>
      <c r="W66"/>
      <c r="X66"/>
      <c r="Y66"/>
    </row>
    <row r="67" spans="3:25" ht="15.6" x14ac:dyDescent="0.3">
      <c r="C67" s="16"/>
      <c r="D67" s="202" t="s">
        <v>54</v>
      </c>
      <c r="E67" s="202"/>
      <c r="F67" s="202"/>
      <c r="G67" s="17" t="s">
        <v>71</v>
      </c>
      <c r="H67" s="18">
        <v>1</v>
      </c>
      <c r="I67" s="18">
        <v>3</v>
      </c>
      <c r="J67" s="18"/>
      <c r="K67" s="18"/>
      <c r="L67" s="18"/>
      <c r="M67" s="24"/>
      <c r="N67" s="18"/>
      <c r="O67" s="18"/>
      <c r="P67" s="19"/>
      <c r="Q67" s="20">
        <f t="shared" si="10"/>
        <v>0</v>
      </c>
      <c r="R67" s="21">
        <f t="shared" si="11"/>
        <v>0</v>
      </c>
      <c r="S67" s="22"/>
      <c r="T67" s="23"/>
      <c r="V67"/>
      <c r="W67"/>
      <c r="X67"/>
      <c r="Y67"/>
    </row>
    <row r="68" spans="3:25" ht="15.6" x14ac:dyDescent="0.3">
      <c r="C68" s="53"/>
      <c r="D68" s="195" t="s">
        <v>201</v>
      </c>
      <c r="E68" s="196"/>
      <c r="F68" s="197"/>
      <c r="G68" s="54"/>
      <c r="H68" s="55">
        <v>1</v>
      </c>
      <c r="I68" s="55">
        <v>3</v>
      </c>
      <c r="J68" s="55">
        <v>1</v>
      </c>
      <c r="K68" s="55">
        <v>1</v>
      </c>
      <c r="L68" s="55"/>
      <c r="M68" s="55"/>
      <c r="N68" s="55">
        <v>1</v>
      </c>
      <c r="O68" s="55">
        <v>1</v>
      </c>
      <c r="P68" s="56"/>
      <c r="Q68" s="57">
        <f t="shared" si="10"/>
        <v>0.33333333333333331</v>
      </c>
      <c r="R68" s="58">
        <f t="shared" si="11"/>
        <v>0.66666666666666663</v>
      </c>
      <c r="S68" s="59"/>
      <c r="T68" s="60"/>
      <c r="V68"/>
      <c r="W68"/>
      <c r="X68"/>
      <c r="Y68"/>
    </row>
    <row r="69" spans="3:25" ht="15.6" x14ac:dyDescent="0.3">
      <c r="C69" s="16"/>
      <c r="D69" s="202"/>
      <c r="E69" s="202"/>
      <c r="F69" s="202"/>
      <c r="G69" s="17"/>
      <c r="H69" s="18"/>
      <c r="I69" s="18"/>
      <c r="J69" s="18"/>
      <c r="K69" s="18"/>
      <c r="L69" s="18"/>
      <c r="M69" s="24"/>
      <c r="N69" s="18"/>
      <c r="O69" s="18"/>
      <c r="P69" s="19"/>
      <c r="Q69" s="20" t="e">
        <f t="shared" si="10"/>
        <v>#DIV/0!</v>
      </c>
      <c r="R69" s="21" t="e">
        <f t="shared" si="11"/>
        <v>#DIV/0!</v>
      </c>
      <c r="S69" s="22"/>
      <c r="T69" s="23"/>
      <c r="V69"/>
      <c r="W69"/>
      <c r="X69"/>
      <c r="Y69"/>
    </row>
    <row r="70" spans="3:25" ht="15.6" x14ac:dyDescent="0.3">
      <c r="C70" s="53"/>
      <c r="D70" s="195"/>
      <c r="E70" s="196"/>
      <c r="F70" s="197"/>
      <c r="G70" s="54"/>
      <c r="H70" s="55"/>
      <c r="I70" s="55"/>
      <c r="J70" s="55"/>
      <c r="K70" s="55"/>
      <c r="L70" s="55"/>
      <c r="M70" s="55"/>
      <c r="N70" s="55"/>
      <c r="O70" s="55"/>
      <c r="P70" s="56"/>
      <c r="Q70" s="57" t="e">
        <f t="shared" si="10"/>
        <v>#DIV/0!</v>
      </c>
      <c r="R70" s="58" t="e">
        <f t="shared" si="11"/>
        <v>#DIV/0!</v>
      </c>
      <c r="S70" s="59"/>
      <c r="T70" s="60"/>
      <c r="V70"/>
      <c r="W70"/>
      <c r="X70"/>
      <c r="Y70"/>
    </row>
    <row r="71" spans="3:25" ht="15.6" x14ac:dyDescent="0.3">
      <c r="C71" s="26"/>
      <c r="D71" s="159"/>
      <c r="E71" s="159"/>
      <c r="F71" s="159"/>
      <c r="G71" s="17"/>
      <c r="H71" s="18"/>
      <c r="I71" s="18"/>
      <c r="J71" s="18"/>
      <c r="K71" s="18"/>
      <c r="L71" s="18"/>
      <c r="M71" s="18"/>
      <c r="N71" s="18"/>
      <c r="O71" s="18"/>
      <c r="P71" s="19"/>
      <c r="Q71" s="20" t="e">
        <f t="shared" si="10"/>
        <v>#DIV/0!</v>
      </c>
      <c r="R71" s="21" t="e">
        <f t="shared" si="11"/>
        <v>#DIV/0!</v>
      </c>
      <c r="S71" s="22"/>
      <c r="T71" s="23"/>
    </row>
    <row r="72" spans="3:25" ht="15.6" x14ac:dyDescent="0.3">
      <c r="C72" s="53"/>
      <c r="D72" s="201"/>
      <c r="E72" s="201"/>
      <c r="F72" s="201"/>
      <c r="G72" s="54"/>
      <c r="H72" s="55"/>
      <c r="I72" s="55"/>
      <c r="J72" s="55"/>
      <c r="K72" s="55"/>
      <c r="L72" s="55"/>
      <c r="M72" s="55"/>
      <c r="N72" s="55"/>
      <c r="O72" s="55"/>
      <c r="P72" s="56"/>
      <c r="Q72" s="57" t="e">
        <f t="shared" si="10"/>
        <v>#DIV/0!</v>
      </c>
      <c r="R72" s="58" t="e">
        <f t="shared" si="11"/>
        <v>#DIV/0!</v>
      </c>
      <c r="S72" s="59"/>
      <c r="T72" s="60"/>
    </row>
    <row r="73" spans="3:25" ht="15.6" x14ac:dyDescent="0.3">
      <c r="C73" s="16"/>
      <c r="D73" s="159"/>
      <c r="E73" s="159"/>
      <c r="F73" s="159"/>
      <c r="G73" s="17"/>
      <c r="H73" s="18"/>
      <c r="I73" s="18"/>
      <c r="J73" s="18"/>
      <c r="K73" s="18"/>
      <c r="L73" s="18"/>
      <c r="M73" s="18"/>
      <c r="N73" s="18"/>
      <c r="O73" s="18"/>
      <c r="P73" s="19"/>
      <c r="Q73" s="20" t="e">
        <f t="shared" si="10"/>
        <v>#DIV/0!</v>
      </c>
      <c r="R73" s="21" t="e">
        <f t="shared" si="11"/>
        <v>#DIV/0!</v>
      </c>
      <c r="S73" s="22"/>
      <c r="T73" s="23"/>
    </row>
    <row r="74" spans="3:25" ht="15.6" x14ac:dyDescent="0.3">
      <c r="C74" s="53"/>
      <c r="D74" s="201"/>
      <c r="E74" s="201"/>
      <c r="F74" s="201"/>
      <c r="G74" s="54"/>
      <c r="H74" s="55"/>
      <c r="I74" s="55"/>
      <c r="J74" s="55"/>
      <c r="K74" s="55"/>
      <c r="L74" s="55"/>
      <c r="M74" s="55"/>
      <c r="N74" s="55"/>
      <c r="O74" s="55"/>
      <c r="P74" s="56"/>
      <c r="Q74" s="57" t="e">
        <f t="shared" si="10"/>
        <v>#DIV/0!</v>
      </c>
      <c r="R74" s="58" t="e">
        <f t="shared" si="11"/>
        <v>#DIV/0!</v>
      </c>
      <c r="S74" s="59"/>
      <c r="T74" s="60"/>
    </row>
    <row r="75" spans="3:25" ht="15.6" x14ac:dyDescent="0.3">
      <c r="C75" s="61"/>
      <c r="D75" s="202"/>
      <c r="E75" s="202"/>
      <c r="F75" s="202"/>
      <c r="G75" s="62"/>
      <c r="H75" s="63"/>
      <c r="I75" s="63"/>
      <c r="J75" s="63"/>
      <c r="K75" s="63"/>
      <c r="L75" s="63"/>
      <c r="M75" s="63"/>
      <c r="N75" s="63"/>
      <c r="O75" s="63"/>
      <c r="P75" s="64"/>
      <c r="Q75" s="20" t="e">
        <f t="shared" si="10"/>
        <v>#DIV/0!</v>
      </c>
      <c r="R75" s="21" t="e">
        <f t="shared" si="11"/>
        <v>#DIV/0!</v>
      </c>
      <c r="S75" s="65"/>
      <c r="T75" s="66"/>
    </row>
    <row r="76" spans="3:25" ht="15.6" x14ac:dyDescent="0.3">
      <c r="C76" s="53"/>
      <c r="D76" s="201" t="s">
        <v>38</v>
      </c>
      <c r="E76" s="201"/>
      <c r="F76" s="201"/>
      <c r="G76" s="54"/>
      <c r="H76" s="55"/>
      <c r="I76" s="55"/>
      <c r="J76" s="55"/>
      <c r="K76" s="55"/>
      <c r="L76" s="55"/>
      <c r="M76" s="55"/>
      <c r="N76" s="55"/>
      <c r="O76" s="55"/>
      <c r="P76" s="56"/>
      <c r="Q76" s="57" t="e">
        <f>J76/I76</f>
        <v>#DIV/0!</v>
      </c>
      <c r="R76" s="58" t="e">
        <f t="shared" si="11"/>
        <v>#DIV/0!</v>
      </c>
      <c r="S76" s="59"/>
      <c r="T76" s="60"/>
    </row>
    <row r="77" spans="3:25" ht="15.6" x14ac:dyDescent="0.3">
      <c r="C77" s="61"/>
      <c r="D77" s="198"/>
      <c r="E77" s="199"/>
      <c r="F77" s="200"/>
      <c r="G77" s="62"/>
      <c r="H77" s="63"/>
      <c r="I77" s="63"/>
      <c r="J77" s="63"/>
      <c r="K77" s="63"/>
      <c r="L77" s="63"/>
      <c r="M77" s="63"/>
      <c r="N77" s="63"/>
      <c r="O77" s="63"/>
      <c r="P77" s="64"/>
      <c r="Q77" s="20" t="e">
        <f>J77/I77</f>
        <v>#DIV/0!</v>
      </c>
      <c r="R77" s="21" t="e">
        <f t="shared" si="11"/>
        <v>#DIV/0!</v>
      </c>
      <c r="S77" s="65"/>
      <c r="T77" s="66"/>
    </row>
    <row r="78" spans="3:25" ht="16.2" thickBot="1" x14ac:dyDescent="0.35">
      <c r="C78" s="67"/>
      <c r="D78" s="207" t="s">
        <v>30</v>
      </c>
      <c r="E78" s="208"/>
      <c r="F78" s="209"/>
      <c r="G78" s="30"/>
      <c r="H78" s="31">
        <v>3</v>
      </c>
      <c r="I78" s="31">
        <v>12</v>
      </c>
      <c r="J78" s="31">
        <v>7</v>
      </c>
      <c r="K78" s="31">
        <v>2</v>
      </c>
      <c r="L78" s="31"/>
      <c r="M78" s="31"/>
      <c r="N78" s="31">
        <v>1</v>
      </c>
      <c r="O78" s="31">
        <v>4</v>
      </c>
      <c r="P78" s="32"/>
      <c r="Q78" s="33">
        <f t="shared" ref="Q78" si="12">J78/I78</f>
        <v>0.58333333333333337</v>
      </c>
      <c r="R78" s="34">
        <f t="shared" si="11"/>
        <v>0.75</v>
      </c>
      <c r="S78" s="35"/>
      <c r="T78" s="36">
        <v>1</v>
      </c>
    </row>
    <row r="79" spans="3:25" x14ac:dyDescent="0.3">
      <c r="C79" s="210"/>
      <c r="D79" s="212" t="s">
        <v>31</v>
      </c>
      <c r="E79" s="212"/>
      <c r="F79" s="212"/>
      <c r="G79" s="214"/>
      <c r="H79" s="225">
        <f t="shared" ref="H79:P79" si="13">SUM(H55:H78)</f>
        <v>22</v>
      </c>
      <c r="I79" s="225">
        <f t="shared" si="13"/>
        <v>71</v>
      </c>
      <c r="J79" s="225">
        <f t="shared" si="13"/>
        <v>31</v>
      </c>
      <c r="K79" s="225">
        <f t="shared" si="13"/>
        <v>8</v>
      </c>
      <c r="L79" s="225">
        <f t="shared" si="13"/>
        <v>0</v>
      </c>
      <c r="M79" s="225">
        <f t="shared" si="13"/>
        <v>2</v>
      </c>
      <c r="N79" s="225">
        <f t="shared" si="13"/>
        <v>18</v>
      </c>
      <c r="O79" s="225">
        <f t="shared" si="13"/>
        <v>18</v>
      </c>
      <c r="P79" s="225">
        <f t="shared" si="13"/>
        <v>0</v>
      </c>
      <c r="Q79" s="227">
        <f>J79/I79</f>
        <v>0.43661971830985913</v>
      </c>
      <c r="R79" s="227">
        <f t="shared" si="11"/>
        <v>0.63380281690140849</v>
      </c>
      <c r="S79" s="225">
        <f>SUM(S55:S78)</f>
        <v>2</v>
      </c>
      <c r="T79" s="216">
        <f>SUM(T55:T78)</f>
        <v>2</v>
      </c>
    </row>
    <row r="80" spans="3:25" ht="15" thickBot="1" x14ac:dyDescent="0.35">
      <c r="C80" s="211"/>
      <c r="D80" s="213"/>
      <c r="E80" s="213"/>
      <c r="F80" s="213"/>
      <c r="G80" s="215"/>
      <c r="H80" s="226"/>
      <c r="I80" s="226"/>
      <c r="J80" s="226"/>
      <c r="K80" s="226"/>
      <c r="L80" s="226"/>
      <c r="M80" s="226"/>
      <c r="N80" s="226"/>
      <c r="O80" s="226"/>
      <c r="P80" s="226"/>
      <c r="Q80" s="228"/>
      <c r="R80" s="228"/>
      <c r="S80" s="226"/>
      <c r="T80" s="217"/>
    </row>
    <row r="82" spans="3:20" ht="15" thickBot="1" x14ac:dyDescent="0.35"/>
    <row r="83" spans="3:20" x14ac:dyDescent="0.3">
      <c r="C83" s="402" t="s">
        <v>154</v>
      </c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404"/>
    </row>
    <row r="84" spans="3:20" ht="15" thickBot="1" x14ac:dyDescent="0.35">
      <c r="C84" s="403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405"/>
    </row>
    <row r="85" spans="3:20" ht="18.600000000000001" thickBot="1" x14ac:dyDescent="0.35">
      <c r="C85" s="8" t="s">
        <v>17</v>
      </c>
      <c r="D85" s="220" t="s">
        <v>18</v>
      </c>
      <c r="E85" s="220"/>
      <c r="F85" s="220"/>
      <c r="G85" s="10" t="s">
        <v>19</v>
      </c>
      <c r="H85" s="9" t="s">
        <v>3</v>
      </c>
      <c r="I85" s="9" t="s">
        <v>20</v>
      </c>
      <c r="J85" s="9" t="s">
        <v>21</v>
      </c>
      <c r="K85" s="9" t="s">
        <v>22</v>
      </c>
      <c r="L85" s="9" t="s">
        <v>23</v>
      </c>
      <c r="M85" s="9" t="s">
        <v>24</v>
      </c>
      <c r="N85" s="9" t="s">
        <v>8</v>
      </c>
      <c r="O85" s="11" t="s">
        <v>9</v>
      </c>
      <c r="P85" s="12" t="s">
        <v>25</v>
      </c>
      <c r="Q85" s="13" t="s">
        <v>26</v>
      </c>
      <c r="R85" s="14" t="s">
        <v>27</v>
      </c>
      <c r="S85" s="15" t="s">
        <v>28</v>
      </c>
      <c r="T85" s="12" t="s">
        <v>29</v>
      </c>
    </row>
    <row r="86" spans="3:20" ht="15.6" x14ac:dyDescent="0.3">
      <c r="C86" s="68"/>
      <c r="D86" s="221" t="s">
        <v>167</v>
      </c>
      <c r="E86" s="222"/>
      <c r="F86" s="223"/>
      <c r="G86" s="69"/>
      <c r="H86" s="69">
        <v>1</v>
      </c>
      <c r="I86" s="70">
        <v>3</v>
      </c>
      <c r="J86" s="70"/>
      <c r="K86" s="70"/>
      <c r="L86" s="70"/>
      <c r="M86" s="70"/>
      <c r="N86" s="70">
        <v>1</v>
      </c>
      <c r="O86" s="70">
        <v>1</v>
      </c>
      <c r="P86" s="71">
        <v>1</v>
      </c>
      <c r="Q86" s="49">
        <f>J86/I86</f>
        <v>0</v>
      </c>
      <c r="R86" s="50">
        <f>((J86+K86)+(2*L86)+(3*M86))/I86</f>
        <v>0</v>
      </c>
      <c r="S86" s="72"/>
      <c r="T86" s="73"/>
    </row>
    <row r="87" spans="3:20" ht="15.6" x14ac:dyDescent="0.3">
      <c r="C87" s="16"/>
      <c r="D87" s="159" t="s">
        <v>174</v>
      </c>
      <c r="E87" s="159"/>
      <c r="F87" s="159"/>
      <c r="G87" s="17"/>
      <c r="H87" s="17">
        <v>1</v>
      </c>
      <c r="I87" s="18">
        <v>3</v>
      </c>
      <c r="J87" s="18">
        <v>2</v>
      </c>
      <c r="K87" s="18"/>
      <c r="L87" s="18"/>
      <c r="M87" s="18"/>
      <c r="N87" s="18"/>
      <c r="O87" s="18">
        <v>1</v>
      </c>
      <c r="P87" s="19"/>
      <c r="Q87" s="20">
        <f t="shared" ref="Q87:Q105" si="14">J87/I87</f>
        <v>0.66666666666666663</v>
      </c>
      <c r="R87" s="21">
        <f t="shared" ref="R87:R110" si="15">((J87+K87)+(2*L87)+(3*M87))/I87</f>
        <v>0.66666666666666663</v>
      </c>
      <c r="S87" s="22">
        <v>1</v>
      </c>
      <c r="T87" s="23"/>
    </row>
    <row r="88" spans="3:20" ht="15.6" x14ac:dyDescent="0.3">
      <c r="C88" s="53"/>
      <c r="D88" s="224" t="s">
        <v>175</v>
      </c>
      <c r="E88" s="224"/>
      <c r="F88" s="224"/>
      <c r="G88" s="54"/>
      <c r="H88" s="54">
        <v>1</v>
      </c>
      <c r="I88" s="55">
        <v>3</v>
      </c>
      <c r="J88" s="55">
        <v>2</v>
      </c>
      <c r="K88" s="55"/>
      <c r="L88" s="55">
        <v>1</v>
      </c>
      <c r="M88" s="55"/>
      <c r="N88" s="55">
        <v>1</v>
      </c>
      <c r="O88" s="55">
        <v>2</v>
      </c>
      <c r="P88" s="56"/>
      <c r="Q88" s="57">
        <f t="shared" si="14"/>
        <v>0.66666666666666663</v>
      </c>
      <c r="R88" s="58">
        <f t="shared" si="15"/>
        <v>1.3333333333333333</v>
      </c>
      <c r="S88" s="59">
        <v>1</v>
      </c>
      <c r="T88" s="60">
        <v>1</v>
      </c>
    </row>
    <row r="89" spans="3:20" ht="15.6" x14ac:dyDescent="0.3">
      <c r="C89" s="16"/>
      <c r="D89" s="190" t="s">
        <v>176</v>
      </c>
      <c r="E89" s="190"/>
      <c r="F89" s="190"/>
      <c r="G89" s="17"/>
      <c r="H89" s="17">
        <v>1</v>
      </c>
      <c r="I89" s="24">
        <v>3</v>
      </c>
      <c r="J89" s="24">
        <v>2</v>
      </c>
      <c r="K89" s="24"/>
      <c r="L89" s="24"/>
      <c r="M89" s="24"/>
      <c r="N89" s="24">
        <v>2</v>
      </c>
      <c r="O89" s="24">
        <v>1</v>
      </c>
      <c r="P89" s="25">
        <v>1</v>
      </c>
      <c r="Q89" s="20">
        <f t="shared" si="14"/>
        <v>0.66666666666666663</v>
      </c>
      <c r="R89" s="21">
        <f t="shared" si="15"/>
        <v>0.66666666666666663</v>
      </c>
      <c r="S89" s="22"/>
      <c r="T89" s="23"/>
    </row>
    <row r="90" spans="3:20" ht="15.6" x14ac:dyDescent="0.3">
      <c r="C90" s="53"/>
      <c r="D90" s="201" t="s">
        <v>53</v>
      </c>
      <c r="E90" s="201"/>
      <c r="F90" s="201"/>
      <c r="G90" s="54"/>
      <c r="H90" s="54">
        <v>1</v>
      </c>
      <c r="I90" s="55">
        <v>3</v>
      </c>
      <c r="J90" s="55"/>
      <c r="K90" s="55"/>
      <c r="L90" s="55"/>
      <c r="M90" s="55"/>
      <c r="N90" s="55">
        <v>1</v>
      </c>
      <c r="O90" s="55"/>
      <c r="P90" s="56">
        <v>1</v>
      </c>
      <c r="Q90" s="57">
        <f t="shared" si="14"/>
        <v>0</v>
      </c>
      <c r="R90" s="58">
        <f t="shared" si="15"/>
        <v>0</v>
      </c>
      <c r="S90" s="59"/>
      <c r="T90" s="60"/>
    </row>
    <row r="91" spans="3:20" ht="15.6" x14ac:dyDescent="0.3">
      <c r="C91" s="16"/>
      <c r="D91" s="180" t="s">
        <v>177</v>
      </c>
      <c r="E91" s="180"/>
      <c r="F91" s="180"/>
      <c r="G91" s="17"/>
      <c r="H91" s="17">
        <v>1</v>
      </c>
      <c r="I91" s="18">
        <v>4</v>
      </c>
      <c r="J91" s="18">
        <v>2</v>
      </c>
      <c r="K91" s="18"/>
      <c r="L91" s="24"/>
      <c r="M91" s="24"/>
      <c r="N91" s="18"/>
      <c r="O91" s="18">
        <v>1</v>
      </c>
      <c r="P91" s="19"/>
      <c r="Q91" s="20">
        <f t="shared" si="14"/>
        <v>0.5</v>
      </c>
      <c r="R91" s="21">
        <f t="shared" si="15"/>
        <v>0.5</v>
      </c>
      <c r="S91" s="22"/>
      <c r="T91" s="23"/>
    </row>
    <row r="92" spans="3:20" ht="15.6" x14ac:dyDescent="0.3">
      <c r="C92" s="53"/>
      <c r="D92" s="201" t="s">
        <v>178</v>
      </c>
      <c r="E92" s="201"/>
      <c r="F92" s="201"/>
      <c r="G92" s="54"/>
      <c r="H92" s="54">
        <v>1</v>
      </c>
      <c r="I92" s="55">
        <v>3</v>
      </c>
      <c r="J92" s="55"/>
      <c r="K92" s="55"/>
      <c r="L92" s="55"/>
      <c r="M92" s="55"/>
      <c r="N92" s="55">
        <v>1</v>
      </c>
      <c r="O92" s="55">
        <v>1</v>
      </c>
      <c r="P92" s="56">
        <v>1</v>
      </c>
      <c r="Q92" s="57">
        <f t="shared" si="14"/>
        <v>0</v>
      </c>
      <c r="R92" s="58">
        <f t="shared" si="15"/>
        <v>0</v>
      </c>
      <c r="S92" s="59"/>
      <c r="T92" s="60">
        <v>1</v>
      </c>
    </row>
    <row r="93" spans="3:20" ht="15.6" x14ac:dyDescent="0.3">
      <c r="C93" s="26"/>
      <c r="D93" s="159" t="s">
        <v>173</v>
      </c>
      <c r="E93" s="159"/>
      <c r="F93" s="159"/>
      <c r="G93" s="17"/>
      <c r="H93" s="17">
        <v>1</v>
      </c>
      <c r="I93" s="18">
        <v>4</v>
      </c>
      <c r="J93" s="18">
        <v>4</v>
      </c>
      <c r="K93" s="18"/>
      <c r="L93" s="18"/>
      <c r="M93" s="18"/>
      <c r="N93" s="18">
        <v>1</v>
      </c>
      <c r="O93" s="18">
        <v>1</v>
      </c>
      <c r="P93" s="19"/>
      <c r="Q93" s="20">
        <f t="shared" si="14"/>
        <v>1</v>
      </c>
      <c r="R93" s="21">
        <f t="shared" si="15"/>
        <v>1</v>
      </c>
      <c r="S93" s="27"/>
      <c r="T93" s="23">
        <v>1</v>
      </c>
    </row>
    <row r="94" spans="3:20" ht="15.6" x14ac:dyDescent="0.3">
      <c r="C94" s="53"/>
      <c r="D94" s="201" t="s">
        <v>179</v>
      </c>
      <c r="E94" s="201"/>
      <c r="F94" s="201"/>
      <c r="G94" s="54"/>
      <c r="H94" s="54">
        <v>1</v>
      </c>
      <c r="I94" s="55">
        <v>4</v>
      </c>
      <c r="J94" s="55"/>
      <c r="K94" s="55"/>
      <c r="L94" s="55"/>
      <c r="M94" s="55"/>
      <c r="N94" s="55">
        <v>1</v>
      </c>
      <c r="O94" s="55">
        <v>1</v>
      </c>
      <c r="P94" s="56"/>
      <c r="Q94" s="57">
        <f t="shared" si="14"/>
        <v>0</v>
      </c>
      <c r="R94" s="58">
        <f t="shared" si="15"/>
        <v>0</v>
      </c>
      <c r="S94" s="59"/>
      <c r="T94" s="60"/>
    </row>
    <row r="95" spans="3:20" ht="15.6" x14ac:dyDescent="0.3">
      <c r="C95" s="26"/>
      <c r="D95" s="159" t="s">
        <v>180</v>
      </c>
      <c r="E95" s="159"/>
      <c r="F95" s="159"/>
      <c r="G95" s="17"/>
      <c r="H95" s="17">
        <v>1</v>
      </c>
      <c r="I95" s="18">
        <v>4</v>
      </c>
      <c r="J95" s="18">
        <v>1</v>
      </c>
      <c r="K95" s="18"/>
      <c r="L95" s="24"/>
      <c r="M95" s="24"/>
      <c r="N95" s="18"/>
      <c r="O95" s="18"/>
      <c r="P95" s="19"/>
      <c r="Q95" s="20">
        <f t="shared" si="14"/>
        <v>0.25</v>
      </c>
      <c r="R95" s="21">
        <f t="shared" si="15"/>
        <v>0.25</v>
      </c>
      <c r="S95" s="22"/>
      <c r="T95" s="23"/>
    </row>
    <row r="96" spans="3:20" ht="15.6" x14ac:dyDescent="0.3">
      <c r="C96" s="53"/>
      <c r="D96" s="229" t="s">
        <v>181</v>
      </c>
      <c r="E96" s="229"/>
      <c r="F96" s="229"/>
      <c r="G96" s="54"/>
      <c r="H96" s="54">
        <v>1</v>
      </c>
      <c r="I96" s="55">
        <v>3</v>
      </c>
      <c r="J96" s="55">
        <v>2</v>
      </c>
      <c r="K96" s="55"/>
      <c r="L96" s="55"/>
      <c r="M96" s="55"/>
      <c r="N96" s="55">
        <v>1</v>
      </c>
      <c r="O96" s="55"/>
      <c r="P96" s="56"/>
      <c r="Q96" s="57">
        <f t="shared" si="14"/>
        <v>0.66666666666666663</v>
      </c>
      <c r="R96" s="58">
        <f t="shared" si="15"/>
        <v>0.66666666666666663</v>
      </c>
      <c r="S96" s="59"/>
      <c r="T96" s="60"/>
    </row>
    <row r="97" spans="3:20" ht="15.6" x14ac:dyDescent="0.3">
      <c r="C97" s="16"/>
      <c r="D97" s="179"/>
      <c r="E97" s="179"/>
      <c r="F97" s="179"/>
      <c r="G97" s="28"/>
      <c r="H97" s="28"/>
      <c r="I97" s="24"/>
      <c r="J97" s="24"/>
      <c r="K97" s="24"/>
      <c r="L97" s="24"/>
      <c r="M97" s="24"/>
      <c r="N97" s="24"/>
      <c r="O97" s="24"/>
      <c r="P97" s="25"/>
      <c r="Q97" s="20" t="e">
        <f t="shared" si="14"/>
        <v>#DIV/0!</v>
      </c>
      <c r="R97" s="21" t="e">
        <f t="shared" si="15"/>
        <v>#DIV/0!</v>
      </c>
      <c r="S97" s="27"/>
      <c r="T97" s="29"/>
    </row>
    <row r="98" spans="3:20" ht="15.6" x14ac:dyDescent="0.3">
      <c r="C98" s="53"/>
      <c r="D98" s="201"/>
      <c r="E98" s="201"/>
      <c r="F98" s="201"/>
      <c r="G98" s="54"/>
      <c r="H98" s="54"/>
      <c r="I98" s="55"/>
      <c r="J98" s="55"/>
      <c r="K98" s="55"/>
      <c r="L98" s="55"/>
      <c r="M98" s="55"/>
      <c r="N98" s="55"/>
      <c r="O98" s="55"/>
      <c r="P98" s="56"/>
      <c r="Q98" s="57" t="e">
        <f t="shared" si="14"/>
        <v>#DIV/0!</v>
      </c>
      <c r="R98" s="58" t="e">
        <f t="shared" si="15"/>
        <v>#DIV/0!</v>
      </c>
      <c r="S98" s="59"/>
      <c r="T98" s="60"/>
    </row>
    <row r="99" spans="3:20" ht="15.6" x14ac:dyDescent="0.3">
      <c r="C99" s="26"/>
      <c r="D99" s="180"/>
      <c r="E99" s="180"/>
      <c r="F99" s="180"/>
      <c r="G99" s="17"/>
      <c r="H99" s="18"/>
      <c r="I99" s="18"/>
      <c r="J99" s="18"/>
      <c r="K99" s="18"/>
      <c r="L99" s="18"/>
      <c r="M99" s="24"/>
      <c r="N99" s="18"/>
      <c r="O99" s="18"/>
      <c r="P99" s="19"/>
      <c r="Q99" s="20" t="e">
        <f t="shared" si="14"/>
        <v>#DIV/0!</v>
      </c>
      <c r="R99" s="21" t="e">
        <f t="shared" si="15"/>
        <v>#DIV/0!</v>
      </c>
      <c r="S99" s="22"/>
      <c r="T99" s="23"/>
    </row>
    <row r="100" spans="3:20" ht="15.6" x14ac:dyDescent="0.3">
      <c r="C100" s="53"/>
      <c r="D100" s="229"/>
      <c r="E100" s="229"/>
      <c r="F100" s="229"/>
      <c r="G100" s="54"/>
      <c r="H100" s="55"/>
      <c r="I100" s="55"/>
      <c r="J100" s="55"/>
      <c r="K100" s="55"/>
      <c r="L100" s="55"/>
      <c r="M100" s="55"/>
      <c r="N100" s="55"/>
      <c r="O100" s="55"/>
      <c r="P100" s="56"/>
      <c r="Q100" s="57" t="e">
        <f t="shared" si="14"/>
        <v>#DIV/0!</v>
      </c>
      <c r="R100" s="58" t="e">
        <f t="shared" si="15"/>
        <v>#DIV/0!</v>
      </c>
      <c r="S100" s="59"/>
      <c r="T100" s="60"/>
    </row>
    <row r="101" spans="3:20" ht="15.6" x14ac:dyDescent="0.3">
      <c r="C101" s="26"/>
      <c r="D101" s="159"/>
      <c r="E101" s="159"/>
      <c r="F101" s="159"/>
      <c r="G101" s="17"/>
      <c r="H101" s="18"/>
      <c r="I101" s="18"/>
      <c r="J101" s="18"/>
      <c r="K101" s="18"/>
      <c r="L101" s="18"/>
      <c r="M101" s="18"/>
      <c r="N101" s="18"/>
      <c r="O101" s="18"/>
      <c r="P101" s="19"/>
      <c r="Q101" s="20" t="e">
        <f t="shared" si="14"/>
        <v>#DIV/0!</v>
      </c>
      <c r="R101" s="21" t="e">
        <f t="shared" si="15"/>
        <v>#DIV/0!</v>
      </c>
      <c r="S101" s="22"/>
      <c r="T101" s="23"/>
    </row>
    <row r="102" spans="3:20" ht="15.6" x14ac:dyDescent="0.3">
      <c r="C102" s="53"/>
      <c r="D102" s="201"/>
      <c r="E102" s="201"/>
      <c r="F102" s="201"/>
      <c r="G102" s="54"/>
      <c r="H102" s="55"/>
      <c r="I102" s="55"/>
      <c r="J102" s="55"/>
      <c r="K102" s="55"/>
      <c r="L102" s="55"/>
      <c r="M102" s="55"/>
      <c r="N102" s="55"/>
      <c r="O102" s="55"/>
      <c r="P102" s="56"/>
      <c r="Q102" s="57" t="e">
        <f t="shared" si="14"/>
        <v>#DIV/0!</v>
      </c>
      <c r="R102" s="58" t="e">
        <f t="shared" si="15"/>
        <v>#DIV/0!</v>
      </c>
      <c r="S102" s="59"/>
      <c r="T102" s="60"/>
    </row>
    <row r="103" spans="3:20" ht="15.6" x14ac:dyDescent="0.3">
      <c r="C103" s="16"/>
      <c r="D103" s="159"/>
      <c r="E103" s="159"/>
      <c r="F103" s="159"/>
      <c r="G103" s="17"/>
      <c r="H103" s="18"/>
      <c r="I103" s="18"/>
      <c r="J103" s="18"/>
      <c r="K103" s="18"/>
      <c r="L103" s="18"/>
      <c r="M103" s="18"/>
      <c r="N103" s="18"/>
      <c r="O103" s="18"/>
      <c r="P103" s="19"/>
      <c r="Q103" s="20" t="e">
        <f t="shared" si="14"/>
        <v>#DIV/0!</v>
      </c>
      <c r="R103" s="21" t="e">
        <f t="shared" si="15"/>
        <v>#DIV/0!</v>
      </c>
      <c r="S103" s="22"/>
      <c r="T103" s="23"/>
    </row>
    <row r="104" spans="3:20" ht="15.6" x14ac:dyDescent="0.3">
      <c r="C104" s="53"/>
      <c r="D104" s="201"/>
      <c r="E104" s="201"/>
      <c r="F104" s="201"/>
      <c r="G104" s="54"/>
      <c r="H104" s="55"/>
      <c r="I104" s="55"/>
      <c r="J104" s="55"/>
      <c r="K104" s="55"/>
      <c r="L104" s="55"/>
      <c r="M104" s="55"/>
      <c r="N104" s="55"/>
      <c r="O104" s="55"/>
      <c r="P104" s="56"/>
      <c r="Q104" s="57" t="e">
        <f t="shared" si="14"/>
        <v>#DIV/0!</v>
      </c>
      <c r="R104" s="58" t="e">
        <f t="shared" si="15"/>
        <v>#DIV/0!</v>
      </c>
      <c r="S104" s="59"/>
      <c r="T104" s="60"/>
    </row>
    <row r="105" spans="3:20" ht="15.6" x14ac:dyDescent="0.3">
      <c r="C105" s="61"/>
      <c r="D105" s="202"/>
      <c r="E105" s="202"/>
      <c r="F105" s="202"/>
      <c r="G105" s="62"/>
      <c r="H105" s="63"/>
      <c r="I105" s="63"/>
      <c r="J105" s="63"/>
      <c r="K105" s="63"/>
      <c r="L105" s="63"/>
      <c r="M105" s="63"/>
      <c r="N105" s="63"/>
      <c r="O105" s="63"/>
      <c r="P105" s="64"/>
      <c r="Q105" s="20" t="e">
        <f t="shared" si="14"/>
        <v>#DIV/0!</v>
      </c>
      <c r="R105" s="21" t="e">
        <f t="shared" si="15"/>
        <v>#DIV/0!</v>
      </c>
      <c r="S105" s="65"/>
      <c r="T105" s="66"/>
    </row>
    <row r="106" spans="3:20" ht="15.6" x14ac:dyDescent="0.3">
      <c r="C106" s="53"/>
      <c r="D106" s="195"/>
      <c r="E106" s="196"/>
      <c r="F106" s="197"/>
      <c r="G106" s="54"/>
      <c r="H106" s="55"/>
      <c r="I106" s="55"/>
      <c r="J106" s="55"/>
      <c r="K106" s="55"/>
      <c r="L106" s="55"/>
      <c r="M106" s="55"/>
      <c r="N106" s="55"/>
      <c r="O106" s="55"/>
      <c r="P106" s="56"/>
      <c r="Q106" s="57" t="e">
        <f>J106/I106</f>
        <v>#DIV/0!</v>
      </c>
      <c r="R106" s="58" t="e">
        <f t="shared" si="15"/>
        <v>#DIV/0!</v>
      </c>
      <c r="S106" s="59"/>
      <c r="T106" s="60"/>
    </row>
    <row r="107" spans="3:20" ht="15.6" x14ac:dyDescent="0.3">
      <c r="C107" s="61"/>
      <c r="D107" s="198"/>
      <c r="E107" s="199"/>
      <c r="F107" s="200"/>
      <c r="G107" s="62"/>
      <c r="H107" s="63"/>
      <c r="I107" s="63"/>
      <c r="J107" s="63"/>
      <c r="K107" s="63"/>
      <c r="L107" s="63"/>
      <c r="M107" s="63"/>
      <c r="N107" s="63"/>
      <c r="O107" s="63"/>
      <c r="P107" s="64"/>
      <c r="Q107" s="20" t="e">
        <f>J107/I107</f>
        <v>#DIV/0!</v>
      </c>
      <c r="R107" s="21" t="e">
        <f t="shared" si="15"/>
        <v>#DIV/0!</v>
      </c>
      <c r="S107" s="65"/>
      <c r="T107" s="66"/>
    </row>
    <row r="108" spans="3:20" ht="15.6" x14ac:dyDescent="0.3">
      <c r="C108" s="53"/>
      <c r="D108" s="195"/>
      <c r="E108" s="196"/>
      <c r="F108" s="197"/>
      <c r="G108" s="54"/>
      <c r="H108" s="55"/>
      <c r="I108" s="55"/>
      <c r="J108" s="55"/>
      <c r="K108" s="55"/>
      <c r="L108" s="55"/>
      <c r="M108" s="55"/>
      <c r="N108" s="55"/>
      <c r="O108" s="55"/>
      <c r="P108" s="56"/>
      <c r="Q108" s="57" t="e">
        <f>J108/I108</f>
        <v>#DIV/0!</v>
      </c>
      <c r="R108" s="58" t="e">
        <f t="shared" si="15"/>
        <v>#DIV/0!</v>
      </c>
      <c r="S108" s="59"/>
      <c r="T108" s="60"/>
    </row>
    <row r="109" spans="3:20" ht="16.2" thickBot="1" x14ac:dyDescent="0.35">
      <c r="C109" s="67"/>
      <c r="D109" s="207"/>
      <c r="E109" s="208"/>
      <c r="F109" s="209"/>
      <c r="G109" s="30"/>
      <c r="H109" s="31"/>
      <c r="I109" s="31"/>
      <c r="J109" s="31"/>
      <c r="K109" s="31"/>
      <c r="L109" s="31"/>
      <c r="M109" s="31"/>
      <c r="N109" s="31"/>
      <c r="O109" s="31"/>
      <c r="P109" s="32"/>
      <c r="Q109" s="33" t="e">
        <f t="shared" ref="Q109" si="16">J109/I109</f>
        <v>#DIV/0!</v>
      </c>
      <c r="R109" s="34" t="e">
        <f t="shared" si="15"/>
        <v>#DIV/0!</v>
      </c>
      <c r="S109" s="35"/>
      <c r="T109" s="36"/>
    </row>
    <row r="110" spans="3:20" x14ac:dyDescent="0.3">
      <c r="C110" s="230"/>
      <c r="D110" s="232" t="s">
        <v>31</v>
      </c>
      <c r="E110" s="232"/>
      <c r="F110" s="232"/>
      <c r="G110" s="234"/>
      <c r="H110" s="240">
        <f t="shared" ref="H110:P110" si="17">SUM(H86:H109)</f>
        <v>11</v>
      </c>
      <c r="I110" s="240">
        <f t="shared" si="17"/>
        <v>37</v>
      </c>
      <c r="J110" s="240">
        <f t="shared" si="17"/>
        <v>15</v>
      </c>
      <c r="K110" s="240">
        <f t="shared" si="17"/>
        <v>0</v>
      </c>
      <c r="L110" s="240">
        <f t="shared" si="17"/>
        <v>1</v>
      </c>
      <c r="M110" s="240">
        <f t="shared" si="17"/>
        <v>0</v>
      </c>
      <c r="N110" s="240">
        <f t="shared" si="17"/>
        <v>9</v>
      </c>
      <c r="O110" s="240">
        <f t="shared" si="17"/>
        <v>9</v>
      </c>
      <c r="P110" s="240">
        <f t="shared" si="17"/>
        <v>4</v>
      </c>
      <c r="Q110" s="242">
        <f>J110/I110</f>
        <v>0.40540540540540543</v>
      </c>
      <c r="R110" s="242">
        <f t="shared" si="15"/>
        <v>0.45945945945945948</v>
      </c>
      <c r="S110" s="240">
        <f>SUM(S86:S109)</f>
        <v>2</v>
      </c>
      <c r="T110" s="236">
        <f>SUM(T86:T109)</f>
        <v>3</v>
      </c>
    </row>
    <row r="111" spans="3:20" ht="15" thickBot="1" x14ac:dyDescent="0.35">
      <c r="C111" s="231"/>
      <c r="D111" s="233"/>
      <c r="E111" s="233"/>
      <c r="F111" s="233"/>
      <c r="G111" s="235"/>
      <c r="H111" s="241"/>
      <c r="I111" s="241"/>
      <c r="J111" s="241"/>
      <c r="K111" s="241"/>
      <c r="L111" s="241"/>
      <c r="M111" s="241"/>
      <c r="N111" s="241"/>
      <c r="O111" s="241"/>
      <c r="P111" s="241"/>
      <c r="Q111" s="243"/>
      <c r="R111" s="243"/>
      <c r="S111" s="241"/>
      <c r="T111" s="237"/>
    </row>
    <row r="113" spans="3:25" ht="15" thickBot="1" x14ac:dyDescent="0.35"/>
    <row r="114" spans="3:25" x14ac:dyDescent="0.3">
      <c r="C114" s="408" t="s">
        <v>13</v>
      </c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406"/>
    </row>
    <row r="115" spans="3:25" ht="15" thickBot="1" x14ac:dyDescent="0.35">
      <c r="C115" s="409"/>
      <c r="D115" s="239"/>
      <c r="E115" s="239"/>
      <c r="F115" s="239"/>
      <c r="G115" s="239"/>
      <c r="H115" s="239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407"/>
    </row>
    <row r="116" spans="3:25" ht="18.600000000000001" thickBot="1" x14ac:dyDescent="0.35">
      <c r="C116" s="8" t="s">
        <v>17</v>
      </c>
      <c r="D116" s="220" t="s">
        <v>18</v>
      </c>
      <c r="E116" s="220"/>
      <c r="F116" s="220"/>
      <c r="G116" s="10" t="s">
        <v>19</v>
      </c>
      <c r="H116" s="9" t="s">
        <v>3</v>
      </c>
      <c r="I116" s="9" t="s">
        <v>20</v>
      </c>
      <c r="J116" s="9" t="s">
        <v>21</v>
      </c>
      <c r="K116" s="9" t="s">
        <v>22</v>
      </c>
      <c r="L116" s="9" t="s">
        <v>23</v>
      </c>
      <c r="M116" s="9" t="s">
        <v>24</v>
      </c>
      <c r="N116" s="9" t="s">
        <v>8</v>
      </c>
      <c r="O116" s="11" t="s">
        <v>9</v>
      </c>
      <c r="P116" s="12" t="s">
        <v>25</v>
      </c>
      <c r="Q116" s="13" t="s">
        <v>26</v>
      </c>
      <c r="R116" s="14" t="s">
        <v>27</v>
      </c>
      <c r="S116" s="15" t="s">
        <v>28</v>
      </c>
      <c r="T116" s="12" t="s">
        <v>29</v>
      </c>
    </row>
    <row r="117" spans="3:25" ht="15.6" x14ac:dyDescent="0.3">
      <c r="C117" s="68"/>
      <c r="D117" s="221" t="s">
        <v>191</v>
      </c>
      <c r="E117" s="222"/>
      <c r="F117" s="223"/>
      <c r="G117" s="69" t="s">
        <v>48</v>
      </c>
      <c r="H117" s="70">
        <v>2</v>
      </c>
      <c r="I117" s="70">
        <v>5</v>
      </c>
      <c r="J117" s="70">
        <v>2</v>
      </c>
      <c r="K117" s="70"/>
      <c r="L117" s="70"/>
      <c r="M117" s="70"/>
      <c r="N117" s="70">
        <v>3</v>
      </c>
      <c r="O117" s="70">
        <v>1</v>
      </c>
      <c r="P117" s="71"/>
      <c r="Q117" s="49">
        <f>J117/I117</f>
        <v>0.4</v>
      </c>
      <c r="R117" s="50">
        <f>((J117+K117)+(2*L117)+(3*M117))/I117</f>
        <v>0.4</v>
      </c>
      <c r="S117" s="72">
        <v>1</v>
      </c>
      <c r="T117" s="73"/>
      <c r="V117" s="151" t="s">
        <v>58</v>
      </c>
      <c r="W117" s="152"/>
      <c r="X117" s="153"/>
      <c r="Y117" s="141" t="s">
        <v>37</v>
      </c>
    </row>
    <row r="118" spans="3:25" ht="15.6" x14ac:dyDescent="0.3">
      <c r="C118" s="16"/>
      <c r="D118" s="203" t="s">
        <v>192</v>
      </c>
      <c r="E118" s="203"/>
      <c r="F118" s="203"/>
      <c r="G118" s="17" t="s">
        <v>41</v>
      </c>
      <c r="H118" s="18">
        <v>2</v>
      </c>
      <c r="I118" s="18">
        <v>5</v>
      </c>
      <c r="J118" s="18">
        <v>3</v>
      </c>
      <c r="K118" s="18"/>
      <c r="L118" s="18"/>
      <c r="M118" s="18"/>
      <c r="N118" s="18">
        <v>1</v>
      </c>
      <c r="O118" s="18">
        <v>3</v>
      </c>
      <c r="P118" s="19"/>
      <c r="Q118" s="20">
        <f t="shared" ref="Q118:Q137" si="18">J118/I118</f>
        <v>0.6</v>
      </c>
      <c r="R118" s="21">
        <f t="shared" ref="R118:R138" si="19">((J118+K118)+(2*L118)+(3*M118))/I118</f>
        <v>0.6</v>
      </c>
      <c r="S118" s="22">
        <v>1</v>
      </c>
      <c r="T118" s="23"/>
      <c r="V118" s="154" t="s">
        <v>59</v>
      </c>
      <c r="W118" s="154"/>
      <c r="X118" s="154"/>
      <c r="Y118" s="143" t="s">
        <v>41</v>
      </c>
    </row>
    <row r="119" spans="3:25" ht="15.6" x14ac:dyDescent="0.3">
      <c r="C119" s="53"/>
      <c r="D119" s="190" t="s">
        <v>60</v>
      </c>
      <c r="E119" s="190"/>
      <c r="F119" s="190"/>
      <c r="G119" s="54" t="s">
        <v>42</v>
      </c>
      <c r="H119" s="55">
        <v>1</v>
      </c>
      <c r="I119" s="55">
        <v>3</v>
      </c>
      <c r="J119" s="55">
        <v>1</v>
      </c>
      <c r="K119" s="55"/>
      <c r="L119" s="55"/>
      <c r="M119" s="55"/>
      <c r="N119" s="55">
        <v>2</v>
      </c>
      <c r="O119" s="55">
        <v>2</v>
      </c>
      <c r="P119" s="56"/>
      <c r="Q119" s="57">
        <f t="shared" si="18"/>
        <v>0.33333333333333331</v>
      </c>
      <c r="R119" s="58">
        <f t="shared" si="19"/>
        <v>0.33333333333333331</v>
      </c>
      <c r="S119" s="59"/>
      <c r="T119" s="60"/>
      <c r="V119" s="154" t="s">
        <v>60</v>
      </c>
      <c r="W119" s="154"/>
      <c r="X119" s="154"/>
      <c r="Y119" s="143" t="s">
        <v>42</v>
      </c>
    </row>
    <row r="120" spans="3:25" ht="15.6" x14ac:dyDescent="0.3">
      <c r="C120" s="16"/>
      <c r="D120" s="190" t="s">
        <v>59</v>
      </c>
      <c r="E120" s="190"/>
      <c r="F120" s="190"/>
      <c r="G120" s="17" t="s">
        <v>41</v>
      </c>
      <c r="H120" s="18">
        <v>1</v>
      </c>
      <c r="I120" s="24">
        <v>3</v>
      </c>
      <c r="J120" s="24">
        <v>2</v>
      </c>
      <c r="K120" s="24">
        <v>1</v>
      </c>
      <c r="L120" s="24"/>
      <c r="M120" s="24"/>
      <c r="N120" s="24">
        <v>1</v>
      </c>
      <c r="O120" s="24">
        <v>2</v>
      </c>
      <c r="P120" s="25"/>
      <c r="Q120" s="20">
        <f t="shared" si="18"/>
        <v>0.66666666666666663</v>
      </c>
      <c r="R120" s="21">
        <f t="shared" si="19"/>
        <v>1</v>
      </c>
      <c r="S120" s="22"/>
      <c r="T120" s="23"/>
      <c r="V120" s="154" t="s">
        <v>61</v>
      </c>
      <c r="W120" s="154"/>
      <c r="X120" s="154"/>
      <c r="Y120" s="143" t="s">
        <v>43</v>
      </c>
    </row>
    <row r="121" spans="3:25" ht="15.6" x14ac:dyDescent="0.3">
      <c r="C121" s="53"/>
      <c r="D121" s="229" t="s">
        <v>61</v>
      </c>
      <c r="E121" s="229"/>
      <c r="F121" s="229"/>
      <c r="G121" s="54" t="s">
        <v>43</v>
      </c>
      <c r="H121" s="55">
        <v>1</v>
      </c>
      <c r="I121" s="55">
        <v>3</v>
      </c>
      <c r="J121" s="55">
        <v>1</v>
      </c>
      <c r="K121" s="55"/>
      <c r="L121" s="55"/>
      <c r="M121" s="55"/>
      <c r="N121" s="55">
        <v>1</v>
      </c>
      <c r="O121" s="55">
        <v>2</v>
      </c>
      <c r="P121" s="56"/>
      <c r="Q121" s="57">
        <f t="shared" si="18"/>
        <v>0.33333333333333331</v>
      </c>
      <c r="R121" s="58">
        <f t="shared" si="19"/>
        <v>0.33333333333333331</v>
      </c>
      <c r="S121" s="59"/>
      <c r="T121" s="60"/>
      <c r="V121" s="154" t="s">
        <v>62</v>
      </c>
      <c r="W121" s="154"/>
      <c r="X121" s="154"/>
      <c r="Y121" s="143" t="s">
        <v>48</v>
      </c>
    </row>
    <row r="122" spans="3:25" ht="15.6" x14ac:dyDescent="0.3">
      <c r="C122" s="16"/>
      <c r="D122" s="438" t="s">
        <v>62</v>
      </c>
      <c r="E122" s="438"/>
      <c r="F122" s="438"/>
      <c r="G122" s="17" t="s">
        <v>71</v>
      </c>
      <c r="H122" s="18">
        <v>2</v>
      </c>
      <c r="I122" s="18">
        <v>6</v>
      </c>
      <c r="J122" s="18">
        <v>4</v>
      </c>
      <c r="K122" s="18">
        <v>1</v>
      </c>
      <c r="L122" s="24">
        <v>1</v>
      </c>
      <c r="M122" s="24">
        <v>1</v>
      </c>
      <c r="N122" s="18">
        <v>6</v>
      </c>
      <c r="O122" s="18">
        <v>3</v>
      </c>
      <c r="P122" s="19"/>
      <c r="Q122" s="20">
        <f t="shared" si="18"/>
        <v>0.66666666666666663</v>
      </c>
      <c r="R122" s="21">
        <f t="shared" si="19"/>
        <v>1.6666666666666667</v>
      </c>
      <c r="S122" s="22"/>
      <c r="T122" s="23">
        <v>1</v>
      </c>
      <c r="V122" s="154" t="s">
        <v>63</v>
      </c>
      <c r="W122" s="154"/>
      <c r="X122" s="154"/>
      <c r="Y122" s="143" t="s">
        <v>43</v>
      </c>
    </row>
    <row r="123" spans="3:25" ht="15.6" x14ac:dyDescent="0.3">
      <c r="C123" s="53"/>
      <c r="D123" s="201" t="s">
        <v>64</v>
      </c>
      <c r="E123" s="201"/>
      <c r="F123" s="201"/>
      <c r="G123" s="54" t="s">
        <v>39</v>
      </c>
      <c r="H123" s="55">
        <v>2</v>
      </c>
      <c r="I123" s="55">
        <v>5</v>
      </c>
      <c r="J123" s="55">
        <v>2</v>
      </c>
      <c r="K123" s="55"/>
      <c r="L123" s="55"/>
      <c r="M123" s="55"/>
      <c r="N123" s="55"/>
      <c r="O123" s="55">
        <v>3</v>
      </c>
      <c r="P123" s="56"/>
      <c r="Q123" s="57">
        <f t="shared" si="18"/>
        <v>0.4</v>
      </c>
      <c r="R123" s="58">
        <f t="shared" si="19"/>
        <v>0.4</v>
      </c>
      <c r="S123" s="59">
        <v>1</v>
      </c>
      <c r="T123" s="60">
        <v>1</v>
      </c>
      <c r="V123" s="154" t="s">
        <v>64</v>
      </c>
      <c r="W123" s="154"/>
      <c r="X123" s="154"/>
      <c r="Y123" s="143" t="s">
        <v>39</v>
      </c>
    </row>
    <row r="124" spans="3:25" ht="15.6" x14ac:dyDescent="0.3">
      <c r="C124" s="26"/>
      <c r="D124" s="159" t="s">
        <v>193</v>
      </c>
      <c r="E124" s="159"/>
      <c r="F124" s="159"/>
      <c r="G124" s="17" t="s">
        <v>22</v>
      </c>
      <c r="H124" s="18">
        <v>2</v>
      </c>
      <c r="I124" s="18">
        <v>5</v>
      </c>
      <c r="J124" s="18">
        <v>1</v>
      </c>
      <c r="K124" s="18"/>
      <c r="L124" s="18"/>
      <c r="M124" s="18"/>
      <c r="N124" s="18">
        <v>2</v>
      </c>
      <c r="O124" s="18">
        <v>2</v>
      </c>
      <c r="P124" s="19"/>
      <c r="Q124" s="20">
        <f t="shared" si="18"/>
        <v>0.2</v>
      </c>
      <c r="R124" s="21">
        <f t="shared" si="19"/>
        <v>0.2</v>
      </c>
      <c r="S124" s="27">
        <v>1</v>
      </c>
      <c r="T124" s="23">
        <v>1</v>
      </c>
      <c r="V124" s="154" t="s">
        <v>65</v>
      </c>
      <c r="W124" s="154"/>
      <c r="X124" s="154"/>
      <c r="Y124" s="143" t="s">
        <v>41</v>
      </c>
    </row>
    <row r="125" spans="3:25" ht="15.6" x14ac:dyDescent="0.3">
      <c r="C125" s="53"/>
      <c r="D125" s="201" t="s">
        <v>66</v>
      </c>
      <c r="E125" s="201"/>
      <c r="F125" s="201"/>
      <c r="G125" s="54"/>
      <c r="H125" s="55">
        <v>1</v>
      </c>
      <c r="I125" s="55">
        <v>2</v>
      </c>
      <c r="J125" s="55">
        <v>1</v>
      </c>
      <c r="K125" s="55"/>
      <c r="L125" s="55"/>
      <c r="M125" s="55"/>
      <c r="N125" s="55">
        <v>1</v>
      </c>
      <c r="O125" s="55">
        <v>2</v>
      </c>
      <c r="P125" s="56"/>
      <c r="Q125" s="57">
        <f t="shared" si="18"/>
        <v>0.5</v>
      </c>
      <c r="R125" s="58">
        <f t="shared" si="19"/>
        <v>0.5</v>
      </c>
      <c r="S125" s="59">
        <v>1</v>
      </c>
      <c r="T125" s="60"/>
      <c r="V125" s="154" t="s">
        <v>66</v>
      </c>
      <c r="W125" s="154"/>
      <c r="X125" s="154"/>
      <c r="Y125" s="143" t="s">
        <v>23</v>
      </c>
    </row>
    <row r="126" spans="3:25" ht="15.6" x14ac:dyDescent="0.3">
      <c r="C126" s="26"/>
      <c r="D126" s="159" t="s">
        <v>68</v>
      </c>
      <c r="E126" s="159"/>
      <c r="F126" s="159"/>
      <c r="G126" s="17" t="s">
        <v>194</v>
      </c>
      <c r="H126" s="18">
        <v>2</v>
      </c>
      <c r="I126" s="18">
        <v>4</v>
      </c>
      <c r="J126" s="18">
        <v>3</v>
      </c>
      <c r="K126" s="18"/>
      <c r="L126" s="24"/>
      <c r="M126" s="24"/>
      <c r="N126" s="18">
        <v>3</v>
      </c>
      <c r="O126" s="18">
        <v>1</v>
      </c>
      <c r="P126" s="19"/>
      <c r="Q126" s="20">
        <f t="shared" si="18"/>
        <v>0.75</v>
      </c>
      <c r="R126" s="21">
        <f t="shared" si="19"/>
        <v>0.75</v>
      </c>
      <c r="S126" s="22">
        <v>2</v>
      </c>
      <c r="T126" s="23"/>
      <c r="V126" s="154" t="s">
        <v>67</v>
      </c>
      <c r="W126" s="154"/>
      <c r="X126" s="154"/>
      <c r="Y126" s="143" t="s">
        <v>45</v>
      </c>
    </row>
    <row r="127" spans="3:25" ht="15.6" x14ac:dyDescent="0.3">
      <c r="C127" s="53"/>
      <c r="D127" s="201" t="s">
        <v>67</v>
      </c>
      <c r="E127" s="201"/>
      <c r="F127" s="201"/>
      <c r="G127" s="54" t="s">
        <v>50</v>
      </c>
      <c r="H127" s="55">
        <v>2</v>
      </c>
      <c r="I127" s="55">
        <v>4</v>
      </c>
      <c r="J127" s="55"/>
      <c r="K127" s="55"/>
      <c r="L127" s="55"/>
      <c r="M127" s="55"/>
      <c r="N127" s="55">
        <v>2</v>
      </c>
      <c r="O127" s="55"/>
      <c r="P127" s="56"/>
      <c r="Q127" s="57">
        <f t="shared" si="18"/>
        <v>0</v>
      </c>
      <c r="R127" s="58">
        <f t="shared" si="19"/>
        <v>0</v>
      </c>
      <c r="S127" s="59">
        <v>1</v>
      </c>
      <c r="T127" s="60"/>
      <c r="V127" s="154" t="s">
        <v>68</v>
      </c>
      <c r="W127" s="154"/>
      <c r="X127" s="154"/>
      <c r="Y127" s="143" t="s">
        <v>43</v>
      </c>
    </row>
    <row r="128" spans="3:25" ht="15.6" x14ac:dyDescent="0.3">
      <c r="C128" s="16">
        <v>66</v>
      </c>
      <c r="D128" s="179" t="s">
        <v>58</v>
      </c>
      <c r="E128" s="179"/>
      <c r="F128" s="179"/>
      <c r="G128" s="28"/>
      <c r="H128" s="24">
        <v>1</v>
      </c>
      <c r="I128" s="24">
        <v>3</v>
      </c>
      <c r="J128" s="24">
        <v>1</v>
      </c>
      <c r="K128" s="24"/>
      <c r="L128" s="24"/>
      <c r="M128" s="24"/>
      <c r="N128" s="24"/>
      <c r="O128" s="24">
        <v>1</v>
      </c>
      <c r="P128" s="25"/>
      <c r="Q128" s="20">
        <f t="shared" si="18"/>
        <v>0.33333333333333331</v>
      </c>
      <c r="R128" s="21">
        <f t="shared" si="19"/>
        <v>0.33333333333333331</v>
      </c>
      <c r="S128" s="27"/>
      <c r="T128" s="29"/>
      <c r="V128" s="154" t="s">
        <v>69</v>
      </c>
      <c r="W128" s="154"/>
      <c r="X128" s="154"/>
      <c r="Y128" s="143" t="s">
        <v>22</v>
      </c>
    </row>
    <row r="129" spans="3:25" ht="15.6" x14ac:dyDescent="0.3">
      <c r="C129" s="53"/>
      <c r="D129" s="201" t="s">
        <v>63</v>
      </c>
      <c r="E129" s="201"/>
      <c r="F129" s="201"/>
      <c r="G129" s="54"/>
      <c r="H129" s="55">
        <v>1</v>
      </c>
      <c r="I129" s="55">
        <v>2</v>
      </c>
      <c r="J129" s="55">
        <v>2</v>
      </c>
      <c r="K129" s="55"/>
      <c r="L129" s="55"/>
      <c r="M129" s="55"/>
      <c r="N129" s="55"/>
      <c r="O129" s="55">
        <v>3</v>
      </c>
      <c r="P129" s="56"/>
      <c r="Q129" s="57">
        <f t="shared" si="18"/>
        <v>1</v>
      </c>
      <c r="R129" s="58">
        <f t="shared" si="19"/>
        <v>1</v>
      </c>
      <c r="S129" s="59">
        <v>1</v>
      </c>
      <c r="T129" s="60">
        <v>1</v>
      </c>
      <c r="V129" s="154" t="s">
        <v>70</v>
      </c>
      <c r="W129" s="154"/>
      <c r="X129" s="154"/>
      <c r="Y129" s="143" t="s">
        <v>71</v>
      </c>
    </row>
    <row r="130" spans="3:25" ht="15.6" x14ac:dyDescent="0.3">
      <c r="C130" s="26"/>
      <c r="D130" s="180" t="s">
        <v>85</v>
      </c>
      <c r="E130" s="180"/>
      <c r="F130" s="180"/>
      <c r="G130" s="17"/>
      <c r="H130" s="18">
        <v>1</v>
      </c>
      <c r="I130" s="18">
        <v>3</v>
      </c>
      <c r="J130" s="18">
        <v>2</v>
      </c>
      <c r="K130" s="18">
        <v>1</v>
      </c>
      <c r="L130" s="18"/>
      <c r="M130" s="24"/>
      <c r="N130" s="18">
        <v>3</v>
      </c>
      <c r="O130" s="18"/>
      <c r="P130" s="19"/>
      <c r="Q130" s="20">
        <f t="shared" si="18"/>
        <v>0.66666666666666663</v>
      </c>
      <c r="R130" s="21">
        <f t="shared" si="19"/>
        <v>1</v>
      </c>
      <c r="S130" s="22"/>
      <c r="T130" s="23"/>
      <c r="V130" s="154" t="s">
        <v>72</v>
      </c>
      <c r="W130" s="154"/>
      <c r="X130" s="154"/>
      <c r="Y130" s="143"/>
    </row>
    <row r="131" spans="3:25" ht="15.6" x14ac:dyDescent="0.3">
      <c r="C131" s="53"/>
      <c r="D131" s="229"/>
      <c r="E131" s="229"/>
      <c r="F131" s="229"/>
      <c r="G131" s="54"/>
      <c r="H131" s="55"/>
      <c r="I131" s="55"/>
      <c r="J131" s="55"/>
      <c r="K131" s="55"/>
      <c r="L131" s="55"/>
      <c r="M131" s="55"/>
      <c r="N131" s="55"/>
      <c r="O131" s="55"/>
      <c r="P131" s="56"/>
      <c r="Q131" s="57" t="e">
        <f t="shared" si="18"/>
        <v>#DIV/0!</v>
      </c>
      <c r="R131" s="58" t="e">
        <f t="shared" si="19"/>
        <v>#DIV/0!</v>
      </c>
      <c r="S131" s="59"/>
      <c r="T131" s="60"/>
      <c r="V131" s="154" t="s">
        <v>73</v>
      </c>
      <c r="W131" s="154"/>
      <c r="X131" s="154"/>
      <c r="Y131" s="143" t="s">
        <v>41</v>
      </c>
    </row>
    <row r="132" spans="3:25" ht="15.6" x14ac:dyDescent="0.3">
      <c r="C132" s="26"/>
      <c r="D132" s="159"/>
      <c r="E132" s="159"/>
      <c r="F132" s="159"/>
      <c r="G132" s="17"/>
      <c r="H132" s="18"/>
      <c r="I132" s="18"/>
      <c r="J132" s="18"/>
      <c r="K132" s="18"/>
      <c r="L132" s="18"/>
      <c r="M132" s="18"/>
      <c r="N132" s="18"/>
      <c r="O132" s="18"/>
      <c r="P132" s="19"/>
      <c r="Q132" s="20" t="e">
        <f t="shared" si="18"/>
        <v>#DIV/0!</v>
      </c>
      <c r="R132" s="21" t="e">
        <f t="shared" si="19"/>
        <v>#DIV/0!</v>
      </c>
      <c r="S132" s="22"/>
      <c r="T132" s="23"/>
      <c r="V132" s="154" t="s">
        <v>74</v>
      </c>
      <c r="W132" s="154"/>
      <c r="X132" s="154"/>
      <c r="Y132" s="143"/>
    </row>
    <row r="133" spans="3:25" ht="15.6" x14ac:dyDescent="0.3">
      <c r="C133" s="53"/>
      <c r="D133" s="160"/>
      <c r="E133" s="160"/>
      <c r="F133" s="160"/>
      <c r="G133" s="54"/>
      <c r="H133" s="55"/>
      <c r="I133" s="55"/>
      <c r="J133" s="55"/>
      <c r="K133" s="55"/>
      <c r="L133" s="55"/>
      <c r="M133" s="55"/>
      <c r="N133" s="55"/>
      <c r="O133" s="55"/>
      <c r="P133" s="56"/>
      <c r="Q133" s="57" t="e">
        <f t="shared" si="18"/>
        <v>#DIV/0!</v>
      </c>
      <c r="R133" s="58" t="e">
        <f t="shared" si="19"/>
        <v>#DIV/0!</v>
      </c>
      <c r="S133" s="59"/>
      <c r="T133" s="60"/>
      <c r="V133" s="154" t="s">
        <v>75</v>
      </c>
      <c r="W133" s="154"/>
      <c r="X133" s="154"/>
      <c r="Y133" s="143"/>
    </row>
    <row r="134" spans="3:25" ht="15.6" x14ac:dyDescent="0.3">
      <c r="C134" s="16"/>
      <c r="D134" s="159"/>
      <c r="E134" s="159"/>
      <c r="F134" s="159"/>
      <c r="G134" s="17"/>
      <c r="H134" s="18"/>
      <c r="I134" s="18"/>
      <c r="J134" s="18"/>
      <c r="K134" s="18"/>
      <c r="L134" s="18"/>
      <c r="M134" s="18"/>
      <c r="N134" s="18"/>
      <c r="O134" s="18"/>
      <c r="P134" s="19"/>
      <c r="Q134" s="20" t="e">
        <f t="shared" si="18"/>
        <v>#DIV/0!</v>
      </c>
      <c r="R134" s="21" t="e">
        <f t="shared" si="19"/>
        <v>#DIV/0!</v>
      </c>
      <c r="S134" s="22"/>
      <c r="T134" s="23"/>
      <c r="V134" s="154" t="s">
        <v>76</v>
      </c>
      <c r="W134" s="154"/>
      <c r="X134" s="154"/>
      <c r="Y134" s="143"/>
    </row>
    <row r="135" spans="3:25" ht="15.6" x14ac:dyDescent="0.3">
      <c r="C135" s="53"/>
      <c r="D135" s="201"/>
      <c r="E135" s="201"/>
      <c r="F135" s="201"/>
      <c r="G135" s="54"/>
      <c r="H135" s="55"/>
      <c r="I135" s="55"/>
      <c r="J135" s="55"/>
      <c r="K135" s="55"/>
      <c r="L135" s="55"/>
      <c r="M135" s="55"/>
      <c r="N135" s="55"/>
      <c r="O135" s="55"/>
      <c r="P135" s="56"/>
      <c r="Q135" s="57" t="e">
        <f t="shared" si="18"/>
        <v>#DIV/0!</v>
      </c>
      <c r="R135" s="58" t="e">
        <f t="shared" si="19"/>
        <v>#DIV/0!</v>
      </c>
      <c r="S135" s="59"/>
      <c r="T135" s="60"/>
      <c r="V135" s="154" t="s">
        <v>77</v>
      </c>
      <c r="W135" s="154"/>
      <c r="X135" s="154"/>
      <c r="Y135" s="143"/>
    </row>
    <row r="136" spans="3:25" ht="15.6" x14ac:dyDescent="0.3">
      <c r="C136" s="61"/>
      <c r="D136" s="202"/>
      <c r="E136" s="202"/>
      <c r="F136" s="202"/>
      <c r="G136" s="62"/>
      <c r="H136" s="63"/>
      <c r="I136" s="74"/>
      <c r="J136" s="74"/>
      <c r="K136" s="74"/>
      <c r="L136" s="63"/>
      <c r="M136" s="63"/>
      <c r="N136" s="63"/>
      <c r="O136" s="63"/>
      <c r="P136" s="64"/>
      <c r="Q136" s="20" t="e">
        <f t="shared" si="18"/>
        <v>#DIV/0!</v>
      </c>
      <c r="R136" s="21" t="e">
        <f t="shared" si="19"/>
        <v>#DIV/0!</v>
      </c>
      <c r="S136" s="65"/>
      <c r="T136" s="66"/>
      <c r="V136" s="150" t="s">
        <v>78</v>
      </c>
      <c r="W136" s="150"/>
      <c r="X136" s="150"/>
      <c r="Y136" s="145"/>
    </row>
    <row r="137" spans="3:25" ht="16.2" thickBot="1" x14ac:dyDescent="0.35">
      <c r="C137" s="67"/>
      <c r="D137" s="207" t="s">
        <v>57</v>
      </c>
      <c r="E137" s="208"/>
      <c r="F137" s="209"/>
      <c r="G137" s="30"/>
      <c r="H137" s="31">
        <v>1</v>
      </c>
      <c r="I137" s="31">
        <v>3</v>
      </c>
      <c r="J137" s="31">
        <v>2</v>
      </c>
      <c r="K137" s="31">
        <v>1</v>
      </c>
      <c r="L137" s="31"/>
      <c r="M137" s="31">
        <v>1</v>
      </c>
      <c r="N137" s="31">
        <v>2</v>
      </c>
      <c r="O137" s="31">
        <v>2</v>
      </c>
      <c r="P137" s="32"/>
      <c r="Q137" s="57">
        <f t="shared" si="18"/>
        <v>0.66666666666666663</v>
      </c>
      <c r="R137" s="58">
        <f t="shared" si="19"/>
        <v>2</v>
      </c>
      <c r="S137" s="35"/>
      <c r="T137" s="36"/>
    </row>
    <row r="138" spans="3:25" x14ac:dyDescent="0.3">
      <c r="C138" s="252"/>
      <c r="D138" s="254" t="s">
        <v>31</v>
      </c>
      <c r="E138" s="254"/>
      <c r="F138" s="254"/>
      <c r="G138" s="256"/>
      <c r="H138" s="246">
        <f t="shared" ref="H138:P138" si="20">SUM(H117:H137)</f>
        <v>22</v>
      </c>
      <c r="I138" s="246">
        <f t="shared" si="20"/>
        <v>56</v>
      </c>
      <c r="J138" s="246">
        <f t="shared" si="20"/>
        <v>27</v>
      </c>
      <c r="K138" s="246">
        <f t="shared" si="20"/>
        <v>4</v>
      </c>
      <c r="L138" s="246">
        <f t="shared" si="20"/>
        <v>1</v>
      </c>
      <c r="M138" s="246">
        <f t="shared" si="20"/>
        <v>2</v>
      </c>
      <c r="N138" s="246">
        <f t="shared" si="20"/>
        <v>27</v>
      </c>
      <c r="O138" s="246">
        <f t="shared" si="20"/>
        <v>27</v>
      </c>
      <c r="P138" s="246">
        <f t="shared" si="20"/>
        <v>0</v>
      </c>
      <c r="Q138" s="244">
        <f>J138/I138</f>
        <v>0.48214285714285715</v>
      </c>
      <c r="R138" s="244">
        <f t="shared" si="19"/>
        <v>0.6964285714285714</v>
      </c>
      <c r="S138" s="246">
        <f>SUM(S117:S137)</f>
        <v>9</v>
      </c>
      <c r="T138" s="248">
        <f>SUM(T117:T137)</f>
        <v>4</v>
      </c>
    </row>
    <row r="139" spans="3:25" ht="15" thickBot="1" x14ac:dyDescent="0.35">
      <c r="C139" s="253"/>
      <c r="D139" s="255"/>
      <c r="E139" s="255"/>
      <c r="F139" s="255"/>
      <c r="G139" s="257"/>
      <c r="H139" s="247"/>
      <c r="I139" s="247"/>
      <c r="J139" s="247"/>
      <c r="K139" s="247"/>
      <c r="L139" s="247"/>
      <c r="M139" s="247"/>
      <c r="N139" s="247"/>
      <c r="O139" s="247"/>
      <c r="P139" s="247"/>
      <c r="Q139" s="245"/>
      <c r="R139" s="245"/>
      <c r="S139" s="247"/>
      <c r="T139" s="249"/>
    </row>
    <row r="141" spans="3:25" ht="15" thickBot="1" x14ac:dyDescent="0.35"/>
    <row r="142" spans="3:25" x14ac:dyDescent="0.3">
      <c r="C142" s="410" t="s">
        <v>79</v>
      </c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  <c r="R142" s="250"/>
      <c r="S142" s="250"/>
      <c r="T142" s="412"/>
    </row>
    <row r="143" spans="3:25" ht="15" thickBot="1" x14ac:dyDescent="0.35">
      <c r="C143" s="41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413"/>
    </row>
    <row r="144" spans="3:25" ht="18.600000000000001" thickBot="1" x14ac:dyDescent="0.35">
      <c r="C144" s="8" t="s">
        <v>17</v>
      </c>
      <c r="D144" s="220" t="s">
        <v>18</v>
      </c>
      <c r="E144" s="220"/>
      <c r="F144" s="220"/>
      <c r="G144" s="10" t="s">
        <v>19</v>
      </c>
      <c r="H144" s="9" t="s">
        <v>3</v>
      </c>
      <c r="I144" s="9" t="s">
        <v>20</v>
      </c>
      <c r="J144" s="9" t="s">
        <v>21</v>
      </c>
      <c r="K144" s="9" t="s">
        <v>22</v>
      </c>
      <c r="L144" s="9" t="s">
        <v>23</v>
      </c>
      <c r="M144" s="9" t="s">
        <v>24</v>
      </c>
      <c r="N144" s="9" t="s">
        <v>8</v>
      </c>
      <c r="O144" s="11" t="s">
        <v>9</v>
      </c>
      <c r="P144" s="12" t="s">
        <v>25</v>
      </c>
      <c r="Q144" s="13" t="s">
        <v>26</v>
      </c>
      <c r="R144" s="14" t="s">
        <v>27</v>
      </c>
      <c r="S144" s="15" t="s">
        <v>28</v>
      </c>
      <c r="T144" s="12" t="s">
        <v>29</v>
      </c>
    </row>
    <row r="145" spans="3:20" ht="15.6" x14ac:dyDescent="0.3">
      <c r="C145" s="111"/>
      <c r="D145" s="435" t="s">
        <v>168</v>
      </c>
      <c r="E145" s="436"/>
      <c r="F145" s="437"/>
      <c r="G145" s="112"/>
      <c r="H145" s="113">
        <v>1</v>
      </c>
      <c r="I145" s="113">
        <v>4</v>
      </c>
      <c r="J145" s="113">
        <v>4</v>
      </c>
      <c r="K145" s="113">
        <v>2</v>
      </c>
      <c r="L145" s="113"/>
      <c r="M145" s="113"/>
      <c r="N145" s="113">
        <v>5</v>
      </c>
      <c r="O145" s="113">
        <v>2</v>
      </c>
      <c r="P145" s="114"/>
      <c r="Q145" s="115">
        <f>J145/I145</f>
        <v>1</v>
      </c>
      <c r="R145" s="116">
        <f>((J145+K145)+(2*L145)+(3*M145))/I145</f>
        <v>1.5</v>
      </c>
      <c r="S145" s="117"/>
      <c r="T145" s="118"/>
    </row>
    <row r="146" spans="3:20" ht="15.6" x14ac:dyDescent="0.3">
      <c r="C146" s="16"/>
      <c r="D146" s="159" t="s">
        <v>169</v>
      </c>
      <c r="E146" s="159"/>
      <c r="F146" s="159"/>
      <c r="G146" s="17"/>
      <c r="H146" s="18">
        <v>1</v>
      </c>
      <c r="I146" s="18">
        <v>4</v>
      </c>
      <c r="J146" s="18">
        <v>2</v>
      </c>
      <c r="K146" s="18"/>
      <c r="L146" s="18"/>
      <c r="M146" s="18"/>
      <c r="N146" s="18">
        <v>2</v>
      </c>
      <c r="O146" s="18">
        <v>1</v>
      </c>
      <c r="P146" s="19"/>
      <c r="Q146" s="20">
        <f t="shared" ref="Q146:Q164" si="21">J146/I146</f>
        <v>0.5</v>
      </c>
      <c r="R146" s="21">
        <f t="shared" ref="R146:R168" si="22">((J146+K146)+(2*L146)+(3*M146))/I146</f>
        <v>0.5</v>
      </c>
      <c r="S146" s="22"/>
      <c r="T146" s="23"/>
    </row>
    <row r="147" spans="3:20" ht="15.6" x14ac:dyDescent="0.3">
      <c r="C147" s="126"/>
      <c r="D147" s="190" t="s">
        <v>81</v>
      </c>
      <c r="E147" s="190"/>
      <c r="F147" s="190"/>
      <c r="G147" s="119"/>
      <c r="H147" s="120">
        <v>1</v>
      </c>
      <c r="I147" s="120">
        <v>4</v>
      </c>
      <c r="J147" s="120">
        <v>1</v>
      </c>
      <c r="K147" s="120"/>
      <c r="L147" s="120"/>
      <c r="M147" s="120">
        <v>1</v>
      </c>
      <c r="N147" s="120">
        <v>3</v>
      </c>
      <c r="O147" s="120">
        <v>2</v>
      </c>
      <c r="P147" s="121"/>
      <c r="Q147" s="122">
        <f t="shared" si="21"/>
        <v>0.25</v>
      </c>
      <c r="R147" s="123">
        <f t="shared" si="22"/>
        <v>1</v>
      </c>
      <c r="S147" s="124"/>
      <c r="T147" s="125"/>
    </row>
    <row r="148" spans="3:20" ht="15.6" x14ac:dyDescent="0.3">
      <c r="C148" s="16"/>
      <c r="D148" s="203" t="s">
        <v>170</v>
      </c>
      <c r="E148" s="203"/>
      <c r="F148" s="203"/>
      <c r="G148" s="17"/>
      <c r="H148" s="18">
        <v>1</v>
      </c>
      <c r="I148" s="24">
        <v>4</v>
      </c>
      <c r="J148" s="24">
        <v>3</v>
      </c>
      <c r="K148" s="24"/>
      <c r="L148" s="24"/>
      <c r="M148" s="24"/>
      <c r="N148" s="24"/>
      <c r="O148" s="24">
        <v>2</v>
      </c>
      <c r="P148" s="25"/>
      <c r="Q148" s="20">
        <f t="shared" si="21"/>
        <v>0.75</v>
      </c>
      <c r="R148" s="21">
        <f t="shared" si="22"/>
        <v>0.75</v>
      </c>
      <c r="S148" s="22"/>
      <c r="T148" s="23"/>
    </row>
    <row r="149" spans="3:20" ht="15.6" x14ac:dyDescent="0.3">
      <c r="C149" s="126"/>
      <c r="D149" s="258" t="s">
        <v>82</v>
      </c>
      <c r="E149" s="258"/>
      <c r="F149" s="258"/>
      <c r="G149" s="119"/>
      <c r="H149" s="120">
        <v>1</v>
      </c>
      <c r="I149" s="120">
        <v>4</v>
      </c>
      <c r="J149" s="120">
        <v>1</v>
      </c>
      <c r="K149" s="120"/>
      <c r="L149" s="120"/>
      <c r="M149" s="120"/>
      <c r="N149" s="120"/>
      <c r="O149" s="120">
        <v>1</v>
      </c>
      <c r="P149" s="121"/>
      <c r="Q149" s="122">
        <f t="shared" si="21"/>
        <v>0.25</v>
      </c>
      <c r="R149" s="123">
        <f t="shared" si="22"/>
        <v>0.25</v>
      </c>
      <c r="S149" s="124"/>
      <c r="T149" s="125"/>
    </row>
    <row r="150" spans="3:20" ht="15.6" x14ac:dyDescent="0.3">
      <c r="C150" s="16"/>
      <c r="D150" s="159" t="s">
        <v>80</v>
      </c>
      <c r="E150" s="159"/>
      <c r="F150" s="159"/>
      <c r="G150" s="17"/>
      <c r="H150" s="18">
        <v>1</v>
      </c>
      <c r="I150" s="18">
        <v>3</v>
      </c>
      <c r="J150" s="18">
        <v>1</v>
      </c>
      <c r="K150" s="18"/>
      <c r="L150" s="24"/>
      <c r="M150" s="24"/>
      <c r="N150" s="18">
        <v>2</v>
      </c>
      <c r="O150" s="18">
        <v>2</v>
      </c>
      <c r="P150" s="19"/>
      <c r="Q150" s="20">
        <f t="shared" si="21"/>
        <v>0.33333333333333331</v>
      </c>
      <c r="R150" s="21">
        <f t="shared" si="22"/>
        <v>0.33333333333333331</v>
      </c>
      <c r="S150" s="22">
        <v>1</v>
      </c>
      <c r="T150" s="23"/>
    </row>
    <row r="151" spans="3:20" ht="15.6" x14ac:dyDescent="0.3">
      <c r="C151" s="126"/>
      <c r="D151" s="258" t="s">
        <v>171</v>
      </c>
      <c r="E151" s="258"/>
      <c r="F151" s="258"/>
      <c r="G151" s="119"/>
      <c r="H151" s="120">
        <v>1</v>
      </c>
      <c r="I151" s="120">
        <v>4</v>
      </c>
      <c r="J151" s="120">
        <v>2</v>
      </c>
      <c r="K151" s="120">
        <v>1</v>
      </c>
      <c r="L151" s="120"/>
      <c r="M151" s="120"/>
      <c r="N151" s="120">
        <v>1</v>
      </c>
      <c r="O151" s="120">
        <v>1</v>
      </c>
      <c r="P151" s="121"/>
      <c r="Q151" s="122">
        <f t="shared" si="21"/>
        <v>0.5</v>
      </c>
      <c r="R151" s="123">
        <f t="shared" si="22"/>
        <v>0.75</v>
      </c>
      <c r="S151" s="124"/>
      <c r="T151" s="125"/>
    </row>
    <row r="152" spans="3:20" ht="15.6" x14ac:dyDescent="0.3">
      <c r="C152" s="26"/>
      <c r="D152" s="159" t="s">
        <v>172</v>
      </c>
      <c r="E152" s="159"/>
      <c r="F152" s="159"/>
      <c r="G152" s="17"/>
      <c r="H152" s="18">
        <v>1</v>
      </c>
      <c r="I152" s="18">
        <v>4</v>
      </c>
      <c r="J152" s="18">
        <v>1</v>
      </c>
      <c r="K152" s="18"/>
      <c r="L152" s="18"/>
      <c r="M152" s="18"/>
      <c r="N152" s="18">
        <v>2</v>
      </c>
      <c r="O152" s="18"/>
      <c r="P152" s="19"/>
      <c r="Q152" s="20">
        <f t="shared" si="21"/>
        <v>0.25</v>
      </c>
      <c r="R152" s="21">
        <f t="shared" si="22"/>
        <v>0.25</v>
      </c>
      <c r="S152" s="27"/>
      <c r="T152" s="23">
        <v>1</v>
      </c>
    </row>
    <row r="153" spans="3:20" ht="15.6" x14ac:dyDescent="0.3">
      <c r="C153" s="126"/>
      <c r="D153" s="258" t="s">
        <v>84</v>
      </c>
      <c r="E153" s="258"/>
      <c r="F153" s="258"/>
      <c r="G153" s="119"/>
      <c r="H153" s="120">
        <v>1</v>
      </c>
      <c r="I153" s="120">
        <v>4</v>
      </c>
      <c r="J153" s="120">
        <v>3</v>
      </c>
      <c r="K153" s="120"/>
      <c r="L153" s="120"/>
      <c r="M153" s="120"/>
      <c r="N153" s="120">
        <v>1</v>
      </c>
      <c r="O153" s="120">
        <v>2</v>
      </c>
      <c r="P153" s="121"/>
      <c r="Q153" s="122">
        <f t="shared" si="21"/>
        <v>0.75</v>
      </c>
      <c r="R153" s="123">
        <f t="shared" si="22"/>
        <v>0.75</v>
      </c>
      <c r="S153" s="124"/>
      <c r="T153" s="125"/>
    </row>
    <row r="154" spans="3:20" ht="15.6" x14ac:dyDescent="0.3">
      <c r="C154" s="26"/>
      <c r="D154" s="159" t="s">
        <v>83</v>
      </c>
      <c r="E154" s="159"/>
      <c r="F154" s="159"/>
      <c r="G154" s="17"/>
      <c r="H154" s="18">
        <v>1</v>
      </c>
      <c r="I154" s="18">
        <v>2</v>
      </c>
      <c r="J154" s="18">
        <v>1</v>
      </c>
      <c r="K154" s="18"/>
      <c r="L154" s="24"/>
      <c r="M154" s="24"/>
      <c r="N154" s="18">
        <v>1</v>
      </c>
      <c r="O154" s="18">
        <v>3</v>
      </c>
      <c r="P154" s="19"/>
      <c r="Q154" s="20">
        <f t="shared" si="21"/>
        <v>0.5</v>
      </c>
      <c r="R154" s="21">
        <f t="shared" si="22"/>
        <v>0.5</v>
      </c>
      <c r="S154" s="22">
        <v>2</v>
      </c>
      <c r="T154" s="23">
        <v>1</v>
      </c>
    </row>
    <row r="155" spans="3:20" ht="15.6" x14ac:dyDescent="0.3">
      <c r="C155" s="126"/>
      <c r="D155" s="258"/>
      <c r="E155" s="258"/>
      <c r="F155" s="258"/>
      <c r="G155" s="119"/>
      <c r="H155" s="120"/>
      <c r="I155" s="120"/>
      <c r="J155" s="120"/>
      <c r="K155" s="120"/>
      <c r="L155" s="120"/>
      <c r="M155" s="120"/>
      <c r="N155" s="120"/>
      <c r="O155" s="120"/>
      <c r="P155" s="121"/>
      <c r="Q155" s="127" t="e">
        <f t="shared" si="21"/>
        <v>#DIV/0!</v>
      </c>
      <c r="R155" s="128" t="e">
        <f t="shared" si="22"/>
        <v>#DIV/0!</v>
      </c>
      <c r="S155" s="124"/>
      <c r="T155" s="125"/>
    </row>
    <row r="156" spans="3:20" ht="15.6" x14ac:dyDescent="0.3">
      <c r="C156" s="16"/>
      <c r="D156" s="259"/>
      <c r="E156" s="260"/>
      <c r="F156" s="261"/>
      <c r="G156" s="75"/>
      <c r="H156" s="76"/>
      <c r="I156" s="76"/>
      <c r="J156" s="76"/>
      <c r="K156" s="76"/>
      <c r="L156" s="76"/>
      <c r="M156" s="76"/>
      <c r="N156" s="76"/>
      <c r="O156" s="76"/>
      <c r="P156" s="77"/>
      <c r="Q156" s="20" t="e">
        <f>J156/I156</f>
        <v>#DIV/0!</v>
      </c>
      <c r="R156" s="21" t="e">
        <f>((J156+K156)+(2*L156)+(3*M156))/I156</f>
        <v>#DIV/0!</v>
      </c>
      <c r="S156" s="78"/>
      <c r="T156" s="79"/>
    </row>
    <row r="157" spans="3:20" ht="15.6" x14ac:dyDescent="0.3">
      <c r="C157" s="126"/>
      <c r="D157" s="258"/>
      <c r="E157" s="258"/>
      <c r="F157" s="258"/>
      <c r="G157" s="119"/>
      <c r="H157" s="120"/>
      <c r="I157" s="120"/>
      <c r="J157" s="120"/>
      <c r="K157" s="120"/>
      <c r="L157" s="120"/>
      <c r="M157" s="120"/>
      <c r="N157" s="120"/>
      <c r="O157" s="120"/>
      <c r="P157" s="121"/>
      <c r="Q157" s="122" t="e">
        <f t="shared" si="21"/>
        <v>#DIV/0!</v>
      </c>
      <c r="R157" s="123" t="e">
        <f t="shared" si="22"/>
        <v>#DIV/0!</v>
      </c>
      <c r="S157" s="124"/>
      <c r="T157" s="125"/>
    </row>
    <row r="158" spans="3:20" ht="15.6" x14ac:dyDescent="0.3">
      <c r="C158" s="26"/>
      <c r="D158" s="203"/>
      <c r="E158" s="203"/>
      <c r="F158" s="203"/>
      <c r="G158" s="17"/>
      <c r="H158" s="18"/>
      <c r="I158" s="18"/>
      <c r="J158" s="18"/>
      <c r="K158" s="18"/>
      <c r="L158" s="18"/>
      <c r="M158" s="18"/>
      <c r="N158" s="18"/>
      <c r="O158" s="18"/>
      <c r="P158" s="19"/>
      <c r="Q158" s="20" t="e">
        <f t="shared" si="21"/>
        <v>#DIV/0!</v>
      </c>
      <c r="R158" s="21" t="e">
        <f t="shared" si="22"/>
        <v>#DIV/0!</v>
      </c>
      <c r="S158" s="22"/>
      <c r="T158" s="23"/>
    </row>
    <row r="159" spans="3:20" ht="15.6" x14ac:dyDescent="0.3">
      <c r="C159" s="126"/>
      <c r="D159" s="271"/>
      <c r="E159" s="271"/>
      <c r="F159" s="271"/>
      <c r="G159" s="119"/>
      <c r="H159" s="120"/>
      <c r="I159" s="120"/>
      <c r="J159" s="120"/>
      <c r="K159" s="120"/>
      <c r="L159" s="120"/>
      <c r="M159" s="120"/>
      <c r="N159" s="120"/>
      <c r="O159" s="120"/>
      <c r="P159" s="121"/>
      <c r="Q159" s="122" t="e">
        <f t="shared" si="21"/>
        <v>#DIV/0!</v>
      </c>
      <c r="R159" s="123" t="e">
        <f t="shared" si="22"/>
        <v>#DIV/0!</v>
      </c>
      <c r="S159" s="124"/>
      <c r="T159" s="125"/>
    </row>
    <row r="160" spans="3:20" ht="15.6" x14ac:dyDescent="0.3">
      <c r="C160" s="61"/>
      <c r="D160" s="180"/>
      <c r="E160" s="180"/>
      <c r="F160" s="180"/>
      <c r="G160" s="17"/>
      <c r="H160" s="18"/>
      <c r="I160" s="18"/>
      <c r="J160" s="18"/>
      <c r="K160" s="18"/>
      <c r="L160" s="18"/>
      <c r="M160" s="24"/>
      <c r="N160" s="18"/>
      <c r="O160" s="18"/>
      <c r="P160" s="19"/>
      <c r="Q160" s="20" t="e">
        <f t="shared" si="21"/>
        <v>#DIV/0!</v>
      </c>
      <c r="R160" s="21" t="e">
        <f t="shared" si="22"/>
        <v>#DIV/0!</v>
      </c>
      <c r="S160" s="22"/>
      <c r="T160" s="23"/>
    </row>
    <row r="161" spans="3:25" ht="15.6" x14ac:dyDescent="0.3">
      <c r="C161" s="126"/>
      <c r="D161" s="258"/>
      <c r="E161" s="258"/>
      <c r="F161" s="258"/>
      <c r="G161" s="119"/>
      <c r="H161" s="120"/>
      <c r="I161" s="120"/>
      <c r="J161" s="120"/>
      <c r="K161" s="120"/>
      <c r="L161" s="120"/>
      <c r="M161" s="120"/>
      <c r="N161" s="120"/>
      <c r="O161" s="120"/>
      <c r="P161" s="121"/>
      <c r="Q161" s="122" t="e">
        <f t="shared" si="21"/>
        <v>#DIV/0!</v>
      </c>
      <c r="R161" s="123" t="e">
        <f t="shared" si="22"/>
        <v>#DIV/0!</v>
      </c>
      <c r="S161" s="124"/>
      <c r="T161" s="125"/>
    </row>
    <row r="162" spans="3:25" ht="15.6" x14ac:dyDescent="0.3">
      <c r="C162" s="16"/>
      <c r="D162" s="203"/>
      <c r="E162" s="203"/>
      <c r="F162" s="203"/>
      <c r="G162" s="28"/>
      <c r="H162" s="24"/>
      <c r="I162" s="24"/>
      <c r="J162" s="24"/>
      <c r="K162" s="24"/>
      <c r="L162" s="24"/>
      <c r="M162" s="24"/>
      <c r="N162" s="24"/>
      <c r="O162" s="24"/>
      <c r="P162" s="19"/>
      <c r="Q162" s="20" t="e">
        <f t="shared" si="21"/>
        <v>#DIV/0!</v>
      </c>
      <c r="R162" s="21" t="e">
        <f t="shared" si="22"/>
        <v>#DIV/0!</v>
      </c>
      <c r="S162" s="27"/>
      <c r="T162" s="23"/>
    </row>
    <row r="163" spans="3:25" ht="15.6" x14ac:dyDescent="0.3">
      <c r="C163" s="126"/>
      <c r="D163" s="258"/>
      <c r="E163" s="258"/>
      <c r="F163" s="258"/>
      <c r="G163" s="119"/>
      <c r="H163" s="120"/>
      <c r="I163" s="120"/>
      <c r="J163" s="120"/>
      <c r="K163" s="120"/>
      <c r="L163" s="120"/>
      <c r="M163" s="120"/>
      <c r="N163" s="120"/>
      <c r="O163" s="120"/>
      <c r="P163" s="121"/>
      <c r="Q163" s="122" t="e">
        <f t="shared" si="21"/>
        <v>#DIV/0!</v>
      </c>
      <c r="R163" s="123" t="e">
        <f t="shared" si="22"/>
        <v>#DIV/0!</v>
      </c>
      <c r="S163" s="124"/>
      <c r="T163" s="125"/>
    </row>
    <row r="164" spans="3:25" ht="15.6" x14ac:dyDescent="0.3">
      <c r="C164" s="61"/>
      <c r="D164" s="180"/>
      <c r="E164" s="180"/>
      <c r="F164" s="180"/>
      <c r="G164" s="17"/>
      <c r="H164" s="18"/>
      <c r="I164" s="18"/>
      <c r="J164" s="18"/>
      <c r="K164" s="18"/>
      <c r="L164" s="18"/>
      <c r="M164" s="24"/>
      <c r="N164" s="18"/>
      <c r="O164" s="18"/>
      <c r="P164" s="19"/>
      <c r="Q164" s="20" t="e">
        <f t="shared" si="21"/>
        <v>#DIV/0!</v>
      </c>
      <c r="R164" s="21" t="e">
        <f t="shared" si="22"/>
        <v>#DIV/0!</v>
      </c>
      <c r="S164" s="22"/>
      <c r="T164" s="23"/>
    </row>
    <row r="165" spans="3:25" ht="15.6" x14ac:dyDescent="0.3">
      <c r="C165" s="126"/>
      <c r="D165" s="262"/>
      <c r="E165" s="263"/>
      <c r="F165" s="264"/>
      <c r="G165" s="119"/>
      <c r="H165" s="120"/>
      <c r="I165" s="120"/>
      <c r="J165" s="120"/>
      <c r="K165" s="120"/>
      <c r="L165" s="120"/>
      <c r="M165" s="120"/>
      <c r="N165" s="120"/>
      <c r="O165" s="120"/>
      <c r="P165" s="121"/>
      <c r="Q165" s="122" t="e">
        <f>J165/I165</f>
        <v>#DIV/0!</v>
      </c>
      <c r="R165" s="123" t="e">
        <f t="shared" si="22"/>
        <v>#DIV/0!</v>
      </c>
      <c r="S165" s="124"/>
      <c r="T165" s="125"/>
    </row>
    <row r="166" spans="3:25" ht="15.6" x14ac:dyDescent="0.3">
      <c r="C166" s="61"/>
      <c r="D166" s="198"/>
      <c r="E166" s="199"/>
      <c r="F166" s="200"/>
      <c r="G166" s="62"/>
      <c r="H166" s="63"/>
      <c r="I166" s="63"/>
      <c r="J166" s="63"/>
      <c r="K166" s="63"/>
      <c r="L166" s="63"/>
      <c r="M166" s="63"/>
      <c r="N166" s="63"/>
      <c r="O166" s="63"/>
      <c r="P166" s="64"/>
      <c r="Q166" s="20" t="e">
        <f>J166/I166</f>
        <v>#DIV/0!</v>
      </c>
      <c r="R166" s="21" t="e">
        <f t="shared" si="22"/>
        <v>#DIV/0!</v>
      </c>
      <c r="S166" s="65"/>
      <c r="T166" s="66"/>
    </row>
    <row r="167" spans="3:25" ht="16.2" thickBot="1" x14ac:dyDescent="0.35">
      <c r="C167" s="129"/>
      <c r="D167" s="265" t="s">
        <v>57</v>
      </c>
      <c r="E167" s="266"/>
      <c r="F167" s="267"/>
      <c r="G167" s="130"/>
      <c r="H167" s="131">
        <v>1</v>
      </c>
      <c r="I167" s="131">
        <v>3</v>
      </c>
      <c r="J167" s="131">
        <v>2</v>
      </c>
      <c r="K167" s="131">
        <v>1</v>
      </c>
      <c r="L167" s="131"/>
      <c r="M167" s="131"/>
      <c r="N167" s="131">
        <v>1</v>
      </c>
      <c r="O167" s="131">
        <v>2</v>
      </c>
      <c r="P167" s="132"/>
      <c r="Q167" s="133">
        <f t="shared" ref="Q167" si="23">J167/I167</f>
        <v>0.66666666666666663</v>
      </c>
      <c r="R167" s="134">
        <f t="shared" si="22"/>
        <v>1</v>
      </c>
      <c r="S167" s="135"/>
      <c r="T167" s="136"/>
    </row>
    <row r="168" spans="3:25" x14ac:dyDescent="0.3">
      <c r="C168" s="268"/>
      <c r="D168" s="269" t="s">
        <v>31</v>
      </c>
      <c r="E168" s="269"/>
      <c r="F168" s="269"/>
      <c r="G168" s="177"/>
      <c r="H168" s="272">
        <f t="shared" ref="H168:P168" si="24">SUM(H145:H167)</f>
        <v>11</v>
      </c>
      <c r="I168" s="272">
        <f t="shared" si="24"/>
        <v>40</v>
      </c>
      <c r="J168" s="272">
        <f t="shared" si="24"/>
        <v>21</v>
      </c>
      <c r="K168" s="272">
        <f t="shared" si="24"/>
        <v>4</v>
      </c>
      <c r="L168" s="272">
        <f t="shared" si="24"/>
        <v>0</v>
      </c>
      <c r="M168" s="272">
        <f t="shared" si="24"/>
        <v>1</v>
      </c>
      <c r="N168" s="272">
        <f t="shared" si="24"/>
        <v>18</v>
      </c>
      <c r="O168" s="272">
        <f t="shared" si="24"/>
        <v>18</v>
      </c>
      <c r="P168" s="272">
        <f t="shared" si="24"/>
        <v>0</v>
      </c>
      <c r="Q168" s="281">
        <f>J168/I168</f>
        <v>0.52500000000000002</v>
      </c>
      <c r="R168" s="281">
        <f t="shared" si="22"/>
        <v>0.7</v>
      </c>
      <c r="S168" s="272">
        <f>SUM(S145:S167)</f>
        <v>3</v>
      </c>
      <c r="T168" s="274">
        <f>SUM(T145:T167)</f>
        <v>2</v>
      </c>
    </row>
    <row r="169" spans="3:25" ht="15" thickBot="1" x14ac:dyDescent="0.35">
      <c r="C169" s="172"/>
      <c r="D169" s="270"/>
      <c r="E169" s="270"/>
      <c r="F169" s="270"/>
      <c r="G169" s="178"/>
      <c r="H169" s="273"/>
      <c r="I169" s="273"/>
      <c r="J169" s="273"/>
      <c r="K169" s="273"/>
      <c r="L169" s="273"/>
      <c r="M169" s="273"/>
      <c r="N169" s="273"/>
      <c r="O169" s="273"/>
      <c r="P169" s="273"/>
      <c r="Q169" s="282"/>
      <c r="R169" s="282"/>
      <c r="S169" s="273"/>
      <c r="T169" s="275"/>
    </row>
    <row r="171" spans="3:25" ht="15" thickBot="1" x14ac:dyDescent="0.35"/>
    <row r="172" spans="3:25" x14ac:dyDescent="0.3">
      <c r="C172" s="416" t="s">
        <v>86</v>
      </c>
      <c r="D172" s="276"/>
      <c r="E172" s="276"/>
      <c r="F172" s="276"/>
      <c r="G172" s="276"/>
      <c r="H172" s="276"/>
      <c r="I172" s="276"/>
      <c r="J172" s="276"/>
      <c r="K172" s="276"/>
      <c r="L172" s="276"/>
      <c r="M172" s="276"/>
      <c r="N172" s="276"/>
      <c r="O172" s="276"/>
      <c r="P172" s="276"/>
      <c r="Q172" s="276"/>
      <c r="R172" s="276"/>
      <c r="S172" s="276"/>
      <c r="T172" s="414"/>
    </row>
    <row r="173" spans="3:25" ht="15" thickBot="1" x14ac:dyDescent="0.35">
      <c r="C173" s="417"/>
      <c r="D173" s="277"/>
      <c r="E173" s="277"/>
      <c r="F173" s="277"/>
      <c r="G173" s="277"/>
      <c r="H173" s="277"/>
      <c r="I173" s="277"/>
      <c r="J173" s="277"/>
      <c r="K173" s="277"/>
      <c r="L173" s="277"/>
      <c r="M173" s="277"/>
      <c r="N173" s="277"/>
      <c r="O173" s="277"/>
      <c r="P173" s="277"/>
      <c r="Q173" s="277"/>
      <c r="R173" s="277"/>
      <c r="S173" s="277"/>
      <c r="T173" s="415"/>
    </row>
    <row r="174" spans="3:25" ht="18.600000000000001" thickBot="1" x14ac:dyDescent="0.35">
      <c r="C174" s="8" t="s">
        <v>17</v>
      </c>
      <c r="D174" s="220" t="s">
        <v>18</v>
      </c>
      <c r="E174" s="220"/>
      <c r="F174" s="220"/>
      <c r="G174" s="10" t="s">
        <v>19</v>
      </c>
      <c r="H174" s="9" t="s">
        <v>3</v>
      </c>
      <c r="I174" s="9" t="s">
        <v>20</v>
      </c>
      <c r="J174" s="9" t="s">
        <v>21</v>
      </c>
      <c r="K174" s="9" t="s">
        <v>22</v>
      </c>
      <c r="L174" s="9" t="s">
        <v>23</v>
      </c>
      <c r="M174" s="9" t="s">
        <v>24</v>
      </c>
      <c r="N174" s="9" t="s">
        <v>8</v>
      </c>
      <c r="O174" s="11" t="s">
        <v>9</v>
      </c>
      <c r="P174" s="12" t="s">
        <v>25</v>
      </c>
      <c r="Q174" s="13" t="s">
        <v>26</v>
      </c>
      <c r="R174" s="14" t="s">
        <v>27</v>
      </c>
      <c r="S174" s="15" t="s">
        <v>28</v>
      </c>
      <c r="T174" s="12" t="s">
        <v>29</v>
      </c>
    </row>
    <row r="175" spans="3:25" ht="15.6" x14ac:dyDescent="0.3">
      <c r="C175" s="68"/>
      <c r="D175" s="278" t="s">
        <v>182</v>
      </c>
      <c r="E175" s="279"/>
      <c r="F175" s="280"/>
      <c r="G175" s="69"/>
      <c r="H175" s="70">
        <v>1</v>
      </c>
      <c r="I175" s="70">
        <v>3</v>
      </c>
      <c r="J175" s="70">
        <v>3</v>
      </c>
      <c r="K175" s="70">
        <v>3</v>
      </c>
      <c r="L175" s="70"/>
      <c r="M175" s="70"/>
      <c r="N175" s="70">
        <v>2</v>
      </c>
      <c r="O175" s="70">
        <v>3</v>
      </c>
      <c r="P175" s="71"/>
      <c r="Q175" s="49">
        <f>J175/I175</f>
        <v>1</v>
      </c>
      <c r="R175" s="50">
        <f>((J175+K175)+(2*L175)+(3*M175))/I175</f>
        <v>2</v>
      </c>
      <c r="S175" s="72"/>
      <c r="T175" s="73"/>
      <c r="V175" s="140">
        <v>77</v>
      </c>
      <c r="W175" s="151" t="s">
        <v>87</v>
      </c>
      <c r="X175" s="152"/>
      <c r="Y175" s="153"/>
    </row>
    <row r="176" spans="3:25" ht="15.6" x14ac:dyDescent="0.3">
      <c r="C176" s="16"/>
      <c r="D176" s="190" t="s">
        <v>90</v>
      </c>
      <c r="E176" s="190"/>
      <c r="F176" s="190"/>
      <c r="G176" s="17"/>
      <c r="H176" s="18">
        <v>1</v>
      </c>
      <c r="I176" s="18">
        <v>2</v>
      </c>
      <c r="J176" s="18">
        <v>1</v>
      </c>
      <c r="K176" s="18"/>
      <c r="L176" s="18"/>
      <c r="M176" s="18"/>
      <c r="N176" s="18">
        <v>2</v>
      </c>
      <c r="O176" s="18"/>
      <c r="P176" s="19"/>
      <c r="Q176" s="20">
        <f t="shared" ref="Q176:Q194" si="25">J176/I176</f>
        <v>0.5</v>
      </c>
      <c r="R176" s="21">
        <f t="shared" ref="R176:R198" si="26">((J176+K176)+(2*L176)+(3*M176))/I176</f>
        <v>0.5</v>
      </c>
      <c r="S176" s="22">
        <v>1</v>
      </c>
      <c r="T176" s="23"/>
      <c r="V176" s="142"/>
      <c r="W176" s="154" t="s">
        <v>88</v>
      </c>
      <c r="X176" s="154"/>
      <c r="Y176" s="154"/>
    </row>
    <row r="177" spans="3:25" ht="15.6" x14ac:dyDescent="0.3">
      <c r="C177" s="53"/>
      <c r="D177" s="201"/>
      <c r="E177" s="201"/>
      <c r="F177" s="201"/>
      <c r="G177" s="54"/>
      <c r="H177" s="55"/>
      <c r="I177" s="55"/>
      <c r="J177" s="55"/>
      <c r="K177" s="55"/>
      <c r="L177" s="55"/>
      <c r="M177" s="55"/>
      <c r="N177" s="55"/>
      <c r="O177" s="55"/>
      <c r="P177" s="56"/>
      <c r="Q177" s="57" t="e">
        <f t="shared" si="25"/>
        <v>#DIV/0!</v>
      </c>
      <c r="R177" s="58" t="e">
        <f t="shared" si="26"/>
        <v>#DIV/0!</v>
      </c>
      <c r="S177" s="59"/>
      <c r="T177" s="60"/>
      <c r="V177" s="142"/>
      <c r="W177" s="154" t="s">
        <v>89</v>
      </c>
      <c r="X177" s="154"/>
      <c r="Y177" s="154"/>
    </row>
    <row r="178" spans="3:25" ht="15.6" x14ac:dyDescent="0.3">
      <c r="C178" s="16"/>
      <c r="D178" s="203" t="s">
        <v>88</v>
      </c>
      <c r="E178" s="203"/>
      <c r="F178" s="203"/>
      <c r="G178" s="17"/>
      <c r="H178" s="18">
        <v>1</v>
      </c>
      <c r="I178" s="24">
        <v>3</v>
      </c>
      <c r="J178" s="24">
        <v>1</v>
      </c>
      <c r="K178" s="24"/>
      <c r="L178" s="24"/>
      <c r="M178" s="24"/>
      <c r="N178" s="24">
        <v>1</v>
      </c>
      <c r="O178" s="24">
        <v>1</v>
      </c>
      <c r="P178" s="25"/>
      <c r="Q178" s="20">
        <f t="shared" si="25"/>
        <v>0.33333333333333331</v>
      </c>
      <c r="R178" s="21">
        <f t="shared" si="26"/>
        <v>0.33333333333333331</v>
      </c>
      <c r="S178" s="22"/>
      <c r="T178" s="23"/>
      <c r="V178" s="142">
        <v>72</v>
      </c>
      <c r="W178" s="154" t="s">
        <v>90</v>
      </c>
      <c r="X178" s="154"/>
      <c r="Y178" s="154"/>
    </row>
    <row r="179" spans="3:25" ht="15.6" x14ac:dyDescent="0.3">
      <c r="C179" s="53"/>
      <c r="D179" s="201" t="s">
        <v>94</v>
      </c>
      <c r="E179" s="201"/>
      <c r="F179" s="201"/>
      <c r="G179" s="54"/>
      <c r="H179" s="55">
        <v>1</v>
      </c>
      <c r="I179" s="55">
        <v>3</v>
      </c>
      <c r="J179" s="55">
        <v>2</v>
      </c>
      <c r="K179" s="55"/>
      <c r="L179" s="55"/>
      <c r="M179" s="55"/>
      <c r="N179" s="55">
        <v>1</v>
      </c>
      <c r="O179" s="55">
        <v>1</v>
      </c>
      <c r="P179" s="56"/>
      <c r="Q179" s="57">
        <f t="shared" si="25"/>
        <v>0.66666666666666663</v>
      </c>
      <c r="R179" s="58">
        <f t="shared" si="26"/>
        <v>0.66666666666666663</v>
      </c>
      <c r="S179" s="59"/>
      <c r="T179" s="60"/>
      <c r="V179" s="142"/>
      <c r="W179" s="154" t="s">
        <v>91</v>
      </c>
      <c r="X179" s="154"/>
      <c r="Y179" s="154"/>
    </row>
    <row r="180" spans="3:25" ht="15.6" x14ac:dyDescent="0.3">
      <c r="C180" s="16"/>
      <c r="D180" s="159" t="s">
        <v>96</v>
      </c>
      <c r="E180" s="159"/>
      <c r="F180" s="159"/>
      <c r="G180" s="17"/>
      <c r="H180" s="18">
        <v>1</v>
      </c>
      <c r="I180" s="18">
        <v>3</v>
      </c>
      <c r="J180" s="18">
        <v>1</v>
      </c>
      <c r="K180" s="18"/>
      <c r="L180" s="24"/>
      <c r="M180" s="24"/>
      <c r="N180" s="18">
        <v>1</v>
      </c>
      <c r="O180" s="18">
        <v>1</v>
      </c>
      <c r="P180" s="19"/>
      <c r="Q180" s="20">
        <f t="shared" si="25"/>
        <v>0.33333333333333331</v>
      </c>
      <c r="R180" s="21">
        <f t="shared" si="26"/>
        <v>0.33333333333333331</v>
      </c>
      <c r="S180" s="22"/>
      <c r="T180" s="23">
        <v>2</v>
      </c>
      <c r="V180" s="142"/>
      <c r="W180" s="154" t="s">
        <v>92</v>
      </c>
      <c r="X180" s="154"/>
      <c r="Y180" s="154"/>
    </row>
    <row r="181" spans="3:25" ht="15.6" x14ac:dyDescent="0.3">
      <c r="C181" s="53"/>
      <c r="D181" s="201" t="s">
        <v>95</v>
      </c>
      <c r="E181" s="201"/>
      <c r="F181" s="201"/>
      <c r="G181" s="54"/>
      <c r="H181" s="55">
        <v>1</v>
      </c>
      <c r="I181" s="55">
        <v>3</v>
      </c>
      <c r="J181" s="55">
        <v>2</v>
      </c>
      <c r="K181" s="55"/>
      <c r="L181" s="55" t="s">
        <v>185</v>
      </c>
      <c r="M181" s="55"/>
      <c r="N181" s="55">
        <v>1</v>
      </c>
      <c r="O181" s="55"/>
      <c r="P181" s="56"/>
      <c r="Q181" s="57">
        <f t="shared" si="25"/>
        <v>0.66666666666666663</v>
      </c>
      <c r="R181" s="58" t="e">
        <f t="shared" si="26"/>
        <v>#VALUE!</v>
      </c>
      <c r="S181" s="59"/>
      <c r="T181" s="60"/>
      <c r="V181" s="142">
        <v>23</v>
      </c>
      <c r="W181" s="154" t="s">
        <v>93</v>
      </c>
      <c r="X181" s="154"/>
      <c r="Y181" s="154"/>
    </row>
    <row r="182" spans="3:25" ht="15.6" x14ac:dyDescent="0.3">
      <c r="C182" s="26"/>
      <c r="D182" s="159" t="s">
        <v>106</v>
      </c>
      <c r="E182" s="159"/>
      <c r="F182" s="159"/>
      <c r="G182" s="17"/>
      <c r="H182" s="18">
        <v>1</v>
      </c>
      <c r="I182" s="18">
        <v>3</v>
      </c>
      <c r="J182" s="18">
        <v>1</v>
      </c>
      <c r="K182" s="18"/>
      <c r="L182" s="18"/>
      <c r="M182" s="18"/>
      <c r="N182" s="18"/>
      <c r="O182" s="18"/>
      <c r="P182" s="19"/>
      <c r="Q182" s="20">
        <f t="shared" si="25"/>
        <v>0.33333333333333331</v>
      </c>
      <c r="R182" s="21">
        <f t="shared" si="26"/>
        <v>0.33333333333333331</v>
      </c>
      <c r="S182" s="27"/>
      <c r="T182" s="23"/>
      <c r="V182" s="142"/>
      <c r="W182" s="154" t="s">
        <v>94</v>
      </c>
      <c r="X182" s="154"/>
      <c r="Y182" s="154"/>
    </row>
    <row r="183" spans="3:25" ht="15.6" x14ac:dyDescent="0.3">
      <c r="C183" s="53"/>
      <c r="D183" s="201" t="s">
        <v>183</v>
      </c>
      <c r="E183" s="201"/>
      <c r="F183" s="201"/>
      <c r="G183" s="54"/>
      <c r="H183" s="55">
        <v>1</v>
      </c>
      <c r="I183" s="55">
        <v>3</v>
      </c>
      <c r="J183" s="55">
        <v>1</v>
      </c>
      <c r="K183" s="55"/>
      <c r="L183" s="55"/>
      <c r="M183" s="55"/>
      <c r="N183" s="55">
        <v>1</v>
      </c>
      <c r="O183" s="55">
        <v>1</v>
      </c>
      <c r="P183" s="56"/>
      <c r="Q183" s="57">
        <f t="shared" si="25"/>
        <v>0.33333333333333331</v>
      </c>
      <c r="R183" s="58">
        <f t="shared" si="26"/>
        <v>0.33333333333333331</v>
      </c>
      <c r="S183" s="59"/>
      <c r="T183" s="60"/>
      <c r="V183" s="142"/>
      <c r="W183" s="154" t="s">
        <v>95</v>
      </c>
      <c r="X183" s="154"/>
      <c r="Y183" s="154"/>
    </row>
    <row r="184" spans="3:25" ht="15.6" x14ac:dyDescent="0.3">
      <c r="C184" s="26"/>
      <c r="D184" s="159" t="s">
        <v>97</v>
      </c>
      <c r="E184" s="159"/>
      <c r="F184" s="159"/>
      <c r="G184" s="17"/>
      <c r="H184" s="18">
        <v>1</v>
      </c>
      <c r="I184" s="18">
        <v>3</v>
      </c>
      <c r="J184" s="18"/>
      <c r="K184" s="18"/>
      <c r="L184" s="24"/>
      <c r="M184" s="24"/>
      <c r="N184" s="18"/>
      <c r="O184" s="18">
        <v>1</v>
      </c>
      <c r="P184" s="19"/>
      <c r="Q184" s="20">
        <f t="shared" si="25"/>
        <v>0</v>
      </c>
      <c r="R184" s="21">
        <f t="shared" si="26"/>
        <v>0</v>
      </c>
      <c r="S184" s="22"/>
      <c r="T184" s="23"/>
      <c r="V184" s="142">
        <v>22</v>
      </c>
      <c r="W184" s="154" t="s">
        <v>96</v>
      </c>
      <c r="X184" s="154"/>
      <c r="Y184" s="154"/>
    </row>
    <row r="185" spans="3:25" ht="15.6" x14ac:dyDescent="0.3">
      <c r="C185" s="53"/>
      <c r="D185" s="201" t="s">
        <v>184</v>
      </c>
      <c r="E185" s="201"/>
      <c r="F185" s="201"/>
      <c r="G185" s="54"/>
      <c r="H185" s="55">
        <v>1</v>
      </c>
      <c r="I185" s="55">
        <v>1</v>
      </c>
      <c r="J185" s="55">
        <v>1</v>
      </c>
      <c r="K185" s="55">
        <v>1</v>
      </c>
      <c r="L185" s="55"/>
      <c r="M185" s="55"/>
      <c r="N185" s="55"/>
      <c r="O185" s="55">
        <v>2</v>
      </c>
      <c r="P185" s="56"/>
      <c r="Q185" s="57">
        <f t="shared" si="25"/>
        <v>1</v>
      </c>
      <c r="R185" s="58">
        <f t="shared" si="26"/>
        <v>2</v>
      </c>
      <c r="S185" s="59"/>
      <c r="T185" s="60">
        <v>1</v>
      </c>
      <c r="V185" s="142">
        <v>88</v>
      </c>
      <c r="W185" s="154" t="s">
        <v>97</v>
      </c>
      <c r="X185" s="154"/>
      <c r="Y185" s="154"/>
    </row>
    <row r="186" spans="3:25" ht="15.6" x14ac:dyDescent="0.3">
      <c r="C186" s="16"/>
      <c r="D186" s="179"/>
      <c r="E186" s="179"/>
      <c r="F186" s="179"/>
      <c r="G186" s="28"/>
      <c r="H186" s="24"/>
      <c r="I186" s="24"/>
      <c r="J186" s="24"/>
      <c r="K186" s="24"/>
      <c r="L186" s="24"/>
      <c r="M186" s="24"/>
      <c r="N186" s="24"/>
      <c r="O186" s="24"/>
      <c r="P186" s="25"/>
      <c r="Q186" s="20" t="e">
        <f t="shared" si="25"/>
        <v>#DIV/0!</v>
      </c>
      <c r="R186" s="21" t="e">
        <f t="shared" si="26"/>
        <v>#DIV/0!</v>
      </c>
      <c r="S186" s="27"/>
      <c r="T186" s="29"/>
      <c r="V186" s="142">
        <v>33</v>
      </c>
      <c r="W186" s="154" t="s">
        <v>98</v>
      </c>
      <c r="X186" s="154"/>
      <c r="Y186" s="154"/>
    </row>
    <row r="187" spans="3:25" ht="15.6" x14ac:dyDescent="0.3">
      <c r="C187" s="53"/>
      <c r="D187" s="201"/>
      <c r="E187" s="201"/>
      <c r="F187" s="201"/>
      <c r="G187" s="54"/>
      <c r="H187" s="55"/>
      <c r="I187" s="55"/>
      <c r="J187" s="55"/>
      <c r="K187" s="55"/>
      <c r="L187" s="55"/>
      <c r="M187" s="55"/>
      <c r="N187" s="55"/>
      <c r="O187" s="55"/>
      <c r="P187" s="56"/>
      <c r="Q187" s="57" t="e">
        <f t="shared" si="25"/>
        <v>#DIV/0!</v>
      </c>
      <c r="R187" s="58" t="e">
        <f t="shared" si="26"/>
        <v>#DIV/0!</v>
      </c>
      <c r="S187" s="59"/>
      <c r="T187" s="60"/>
      <c r="V187" s="142">
        <v>51</v>
      </c>
      <c r="W187" s="154" t="s">
        <v>99</v>
      </c>
      <c r="X187" s="154"/>
      <c r="Y187" s="154"/>
    </row>
    <row r="188" spans="3:25" ht="15.6" x14ac:dyDescent="0.3">
      <c r="C188" s="26"/>
      <c r="D188" s="180"/>
      <c r="E188" s="180"/>
      <c r="F188" s="180"/>
      <c r="G188" s="17"/>
      <c r="H188" s="18"/>
      <c r="I188" s="18"/>
      <c r="J188" s="18"/>
      <c r="K188" s="18"/>
      <c r="L188" s="18"/>
      <c r="M188" s="24"/>
      <c r="N188" s="18"/>
      <c r="O188" s="18"/>
      <c r="P188" s="19"/>
      <c r="Q188" s="20" t="e">
        <f t="shared" si="25"/>
        <v>#DIV/0!</v>
      </c>
      <c r="R188" s="21" t="e">
        <f t="shared" si="26"/>
        <v>#DIV/0!</v>
      </c>
      <c r="S188" s="22"/>
      <c r="T188" s="23"/>
      <c r="V188" s="142">
        <v>55</v>
      </c>
      <c r="W188" s="154" t="s">
        <v>100</v>
      </c>
      <c r="X188" s="154"/>
      <c r="Y188" s="154"/>
    </row>
    <row r="189" spans="3:25" ht="15.6" x14ac:dyDescent="0.3">
      <c r="C189" s="53"/>
      <c r="D189" s="229"/>
      <c r="E189" s="229"/>
      <c r="F189" s="229"/>
      <c r="G189" s="54"/>
      <c r="H189" s="55"/>
      <c r="I189" s="55"/>
      <c r="J189" s="55"/>
      <c r="K189" s="55"/>
      <c r="L189" s="55"/>
      <c r="M189" s="55"/>
      <c r="N189" s="55"/>
      <c r="O189" s="55"/>
      <c r="P189" s="56"/>
      <c r="Q189" s="57" t="e">
        <f t="shared" si="25"/>
        <v>#DIV/0!</v>
      </c>
      <c r="R189" s="58" t="e">
        <f t="shared" si="26"/>
        <v>#DIV/0!</v>
      </c>
      <c r="S189" s="59"/>
      <c r="T189" s="60"/>
      <c r="V189" s="142">
        <v>48</v>
      </c>
      <c r="W189" s="154" t="s">
        <v>101</v>
      </c>
      <c r="X189" s="154"/>
      <c r="Y189" s="154"/>
    </row>
    <row r="190" spans="3:25" ht="15.6" x14ac:dyDescent="0.3">
      <c r="C190" s="26"/>
      <c r="D190" s="203"/>
      <c r="E190" s="203"/>
      <c r="F190" s="203"/>
      <c r="G190" s="17"/>
      <c r="H190" s="18"/>
      <c r="I190" s="18"/>
      <c r="J190" s="18"/>
      <c r="K190" s="18"/>
      <c r="L190" s="18"/>
      <c r="M190" s="18"/>
      <c r="N190" s="18"/>
      <c r="O190" s="18"/>
      <c r="P190" s="19"/>
      <c r="Q190" s="20" t="e">
        <f t="shared" si="25"/>
        <v>#DIV/0!</v>
      </c>
      <c r="R190" s="21" t="e">
        <f t="shared" si="26"/>
        <v>#DIV/0!</v>
      </c>
      <c r="S190" s="22"/>
      <c r="T190" s="23"/>
      <c r="V190" s="142"/>
      <c r="W190" s="154" t="s">
        <v>102</v>
      </c>
      <c r="X190" s="154"/>
      <c r="Y190" s="154"/>
    </row>
    <row r="191" spans="3:25" ht="15.6" x14ac:dyDescent="0.3">
      <c r="C191" s="53"/>
      <c r="D191" s="201"/>
      <c r="E191" s="201"/>
      <c r="F191" s="201"/>
      <c r="G191" s="54"/>
      <c r="H191" s="55"/>
      <c r="I191" s="55"/>
      <c r="J191" s="55"/>
      <c r="K191" s="55"/>
      <c r="L191" s="55"/>
      <c r="M191" s="55"/>
      <c r="N191" s="55"/>
      <c r="O191" s="55"/>
      <c r="P191" s="56"/>
      <c r="Q191" s="57" t="e">
        <f t="shared" si="25"/>
        <v>#DIV/0!</v>
      </c>
      <c r="R191" s="58" t="e">
        <f t="shared" si="26"/>
        <v>#DIV/0!</v>
      </c>
      <c r="S191" s="59"/>
      <c r="T191" s="60"/>
      <c r="V191" s="142"/>
      <c r="W191" s="154" t="s">
        <v>103</v>
      </c>
      <c r="X191" s="154"/>
      <c r="Y191" s="154"/>
    </row>
    <row r="192" spans="3:25" ht="15.6" x14ac:dyDescent="0.3">
      <c r="C192" s="16"/>
      <c r="D192" s="203"/>
      <c r="E192" s="203"/>
      <c r="F192" s="203"/>
      <c r="G192" s="17"/>
      <c r="H192" s="18"/>
      <c r="I192" s="18"/>
      <c r="J192" s="18"/>
      <c r="K192" s="18"/>
      <c r="L192" s="18"/>
      <c r="M192" s="18"/>
      <c r="N192" s="18"/>
      <c r="O192" s="18"/>
      <c r="P192" s="19"/>
      <c r="Q192" s="20" t="e">
        <f t="shared" si="25"/>
        <v>#DIV/0!</v>
      </c>
      <c r="R192" s="21" t="e">
        <f t="shared" si="26"/>
        <v>#DIV/0!</v>
      </c>
      <c r="S192" s="22"/>
      <c r="T192" s="23"/>
      <c r="V192" s="142"/>
      <c r="W192" s="154" t="s">
        <v>104</v>
      </c>
      <c r="X192" s="154"/>
      <c r="Y192" s="154"/>
    </row>
    <row r="193" spans="3:25" ht="15.6" x14ac:dyDescent="0.3">
      <c r="C193" s="53"/>
      <c r="D193" s="201"/>
      <c r="E193" s="201"/>
      <c r="F193" s="201"/>
      <c r="G193" s="54"/>
      <c r="H193" s="55"/>
      <c r="I193" s="55"/>
      <c r="J193" s="55"/>
      <c r="K193" s="55"/>
      <c r="L193" s="55"/>
      <c r="M193" s="55"/>
      <c r="N193" s="55"/>
      <c r="O193" s="55"/>
      <c r="P193" s="56"/>
      <c r="Q193" s="57" t="e">
        <f t="shared" si="25"/>
        <v>#DIV/0!</v>
      </c>
      <c r="R193" s="58" t="e">
        <f t="shared" si="26"/>
        <v>#DIV/0!</v>
      </c>
      <c r="S193" s="59"/>
      <c r="T193" s="60"/>
      <c r="V193" s="142"/>
      <c r="W193" s="154" t="s">
        <v>105</v>
      </c>
      <c r="X193" s="154"/>
      <c r="Y193" s="154"/>
    </row>
    <row r="194" spans="3:25" ht="15.6" x14ac:dyDescent="0.3">
      <c r="C194" s="61"/>
      <c r="D194" s="202"/>
      <c r="E194" s="202"/>
      <c r="F194" s="202"/>
      <c r="G194" s="62"/>
      <c r="H194" s="63"/>
      <c r="I194" s="63"/>
      <c r="J194" s="63"/>
      <c r="K194" s="63"/>
      <c r="L194" s="63"/>
      <c r="M194" s="63"/>
      <c r="N194" s="63"/>
      <c r="O194" s="63"/>
      <c r="P194" s="64"/>
      <c r="Q194" s="20" t="e">
        <f t="shared" si="25"/>
        <v>#DIV/0!</v>
      </c>
      <c r="R194" s="21" t="e">
        <f t="shared" si="26"/>
        <v>#DIV/0!</v>
      </c>
      <c r="S194" s="65"/>
      <c r="T194" s="66"/>
      <c r="V194" s="144"/>
      <c r="W194" s="150" t="s">
        <v>106</v>
      </c>
      <c r="X194" s="150"/>
      <c r="Y194" s="150"/>
    </row>
    <row r="195" spans="3:25" ht="15.6" x14ac:dyDescent="0.3">
      <c r="C195" s="53"/>
      <c r="D195" s="195"/>
      <c r="E195" s="196"/>
      <c r="F195" s="197"/>
      <c r="G195" s="54"/>
      <c r="H195" s="55"/>
      <c r="I195" s="55"/>
      <c r="J195" s="55"/>
      <c r="K195" s="55"/>
      <c r="L195" s="55"/>
      <c r="M195" s="55"/>
      <c r="N195" s="55"/>
      <c r="O195" s="55"/>
      <c r="P195" s="56"/>
      <c r="Q195" s="57" t="e">
        <f>J195/I195</f>
        <v>#DIV/0!</v>
      </c>
      <c r="R195" s="58" t="e">
        <f t="shared" si="26"/>
        <v>#DIV/0!</v>
      </c>
      <c r="S195" s="59"/>
      <c r="T195" s="60"/>
      <c r="V195" s="142"/>
      <c r="W195" s="147" t="s">
        <v>107</v>
      </c>
      <c r="X195" s="148"/>
      <c r="Y195" s="149"/>
    </row>
    <row r="196" spans="3:25" ht="15.6" x14ac:dyDescent="0.3">
      <c r="C196" s="61"/>
      <c r="D196" s="198"/>
      <c r="E196" s="199"/>
      <c r="F196" s="200"/>
      <c r="G196" s="62"/>
      <c r="H196" s="63"/>
      <c r="I196" s="63"/>
      <c r="J196" s="63"/>
      <c r="K196" s="63"/>
      <c r="L196" s="63"/>
      <c r="M196" s="63"/>
      <c r="N196" s="63"/>
      <c r="O196" s="63"/>
      <c r="P196" s="64"/>
      <c r="Q196" s="20" t="e">
        <f>J196/I196</f>
        <v>#DIV/0!</v>
      </c>
      <c r="R196" s="21" t="e">
        <f t="shared" si="26"/>
        <v>#DIV/0!</v>
      </c>
      <c r="S196" s="65"/>
      <c r="T196" s="66"/>
      <c r="V196" s="144"/>
      <c r="W196" s="147" t="s">
        <v>108</v>
      </c>
      <c r="X196" s="148"/>
      <c r="Y196" s="149"/>
    </row>
    <row r="197" spans="3:25" ht="16.2" thickBot="1" x14ac:dyDescent="0.35">
      <c r="C197" s="67"/>
      <c r="D197" s="207" t="s">
        <v>57</v>
      </c>
      <c r="E197" s="208"/>
      <c r="F197" s="209"/>
      <c r="G197" s="30"/>
      <c r="H197" s="55">
        <v>1</v>
      </c>
      <c r="I197" s="55">
        <v>2</v>
      </c>
      <c r="J197" s="55">
        <v>1</v>
      </c>
      <c r="K197" s="55"/>
      <c r="L197" s="55"/>
      <c r="M197" s="55"/>
      <c r="N197" s="55">
        <v>2</v>
      </c>
      <c r="O197" s="55">
        <v>1</v>
      </c>
      <c r="P197" s="56"/>
      <c r="Q197" s="57">
        <f t="shared" ref="Q197" si="27">J197/I197</f>
        <v>0.5</v>
      </c>
      <c r="R197" s="58">
        <f t="shared" ref="R197" si="28">((J197+K197)+(2*L197)+(3*M197))/I197</f>
        <v>0.5</v>
      </c>
      <c r="S197" s="59"/>
      <c r="T197" s="60">
        <v>1</v>
      </c>
    </row>
    <row r="198" spans="3:25" x14ac:dyDescent="0.3">
      <c r="C198" s="268"/>
      <c r="D198" s="212" t="s">
        <v>31</v>
      </c>
      <c r="E198" s="212"/>
      <c r="F198" s="212"/>
      <c r="G198" s="177"/>
      <c r="H198" s="225">
        <f t="shared" ref="H198:P198" si="29">SUM(H175:H197)</f>
        <v>11</v>
      </c>
      <c r="I198" s="225">
        <f t="shared" si="29"/>
        <v>29</v>
      </c>
      <c r="J198" s="225">
        <f t="shared" si="29"/>
        <v>14</v>
      </c>
      <c r="K198" s="225">
        <f t="shared" si="29"/>
        <v>4</v>
      </c>
      <c r="L198" s="225">
        <f t="shared" si="29"/>
        <v>0</v>
      </c>
      <c r="M198" s="225">
        <f t="shared" si="29"/>
        <v>0</v>
      </c>
      <c r="N198" s="225">
        <f t="shared" si="29"/>
        <v>11</v>
      </c>
      <c r="O198" s="225">
        <f t="shared" si="29"/>
        <v>11</v>
      </c>
      <c r="P198" s="225">
        <f t="shared" si="29"/>
        <v>0</v>
      </c>
      <c r="Q198" s="227">
        <f>J198/I198</f>
        <v>0.48275862068965519</v>
      </c>
      <c r="R198" s="227">
        <f t="shared" si="26"/>
        <v>0.62068965517241381</v>
      </c>
      <c r="S198" s="225">
        <f>SUM(S175:S197)</f>
        <v>1</v>
      </c>
      <c r="T198" s="283">
        <f>SUM(T175:T197)</f>
        <v>4</v>
      </c>
    </row>
    <row r="199" spans="3:25" ht="15" thickBot="1" x14ac:dyDescent="0.35">
      <c r="C199" s="172"/>
      <c r="D199" s="213"/>
      <c r="E199" s="213"/>
      <c r="F199" s="213"/>
      <c r="G199" s="178"/>
      <c r="H199" s="226"/>
      <c r="I199" s="226"/>
      <c r="J199" s="226"/>
      <c r="K199" s="226"/>
      <c r="L199" s="226"/>
      <c r="M199" s="226"/>
      <c r="N199" s="226"/>
      <c r="O199" s="226"/>
      <c r="P199" s="226"/>
      <c r="Q199" s="228"/>
      <c r="R199" s="228"/>
      <c r="S199" s="226"/>
      <c r="T199" s="284"/>
    </row>
    <row r="201" spans="3:25" ht="15" thickBot="1" x14ac:dyDescent="0.35"/>
    <row r="202" spans="3:25" x14ac:dyDescent="0.3">
      <c r="C202" s="418" t="s">
        <v>16</v>
      </c>
      <c r="D202" s="285"/>
      <c r="E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420"/>
    </row>
    <row r="203" spans="3:25" ht="15" thickBot="1" x14ac:dyDescent="0.35">
      <c r="C203" s="419"/>
      <c r="D203" s="286"/>
      <c r="E203" s="286"/>
      <c r="F203" s="286"/>
      <c r="G203" s="286"/>
      <c r="H203" s="286"/>
      <c r="I203" s="286"/>
      <c r="J203" s="286"/>
      <c r="K203" s="286"/>
      <c r="L203" s="286"/>
      <c r="M203" s="286"/>
      <c r="N203" s="286"/>
      <c r="O203" s="286"/>
      <c r="P203" s="286"/>
      <c r="Q203" s="286"/>
      <c r="R203" s="286"/>
      <c r="S203" s="286"/>
      <c r="T203" s="421"/>
    </row>
    <row r="204" spans="3:25" ht="18.600000000000001" thickBot="1" x14ac:dyDescent="0.35">
      <c r="C204" s="8" t="s">
        <v>17</v>
      </c>
      <c r="D204" s="220" t="s">
        <v>18</v>
      </c>
      <c r="E204" s="220"/>
      <c r="F204" s="220"/>
      <c r="G204" s="10" t="s">
        <v>19</v>
      </c>
      <c r="H204" s="9" t="s">
        <v>3</v>
      </c>
      <c r="I204" s="9" t="s">
        <v>20</v>
      </c>
      <c r="J204" s="9" t="s">
        <v>21</v>
      </c>
      <c r="K204" s="9" t="s">
        <v>22</v>
      </c>
      <c r="L204" s="9" t="s">
        <v>23</v>
      </c>
      <c r="M204" s="9" t="s">
        <v>24</v>
      </c>
      <c r="N204" s="9" t="s">
        <v>8</v>
      </c>
      <c r="O204" s="11" t="s">
        <v>9</v>
      </c>
      <c r="P204" s="12" t="s">
        <v>25</v>
      </c>
      <c r="Q204" s="13" t="s">
        <v>26</v>
      </c>
      <c r="R204" s="14" t="s">
        <v>27</v>
      </c>
      <c r="S204" s="15" t="s">
        <v>28</v>
      </c>
      <c r="T204" s="12" t="s">
        <v>29</v>
      </c>
    </row>
    <row r="205" spans="3:25" ht="15.6" x14ac:dyDescent="0.3">
      <c r="C205" s="68"/>
      <c r="D205" s="221" t="s">
        <v>195</v>
      </c>
      <c r="E205" s="222"/>
      <c r="F205" s="223"/>
      <c r="G205" s="69"/>
      <c r="H205" s="70">
        <v>1</v>
      </c>
      <c r="I205" s="70">
        <v>2</v>
      </c>
      <c r="J205" s="70">
        <v>1</v>
      </c>
      <c r="K205" s="70">
        <v>1</v>
      </c>
      <c r="L205" s="70"/>
      <c r="M205" s="70"/>
      <c r="N205" s="70"/>
      <c r="O205" s="70"/>
      <c r="P205" s="71"/>
      <c r="Q205" s="49">
        <f>J205/I205</f>
        <v>0.5</v>
      </c>
      <c r="R205" s="50">
        <f>((J205+K205)+(2*L205)+(3*M205))/I205</f>
        <v>1</v>
      </c>
      <c r="S205" s="72"/>
      <c r="T205" s="73"/>
      <c r="V205" s="140">
        <v>23</v>
      </c>
      <c r="W205" s="151" t="s">
        <v>109</v>
      </c>
      <c r="X205" s="152"/>
      <c r="Y205" s="153"/>
    </row>
    <row r="206" spans="3:25" ht="15.6" x14ac:dyDescent="0.3">
      <c r="C206" s="16">
        <v>21</v>
      </c>
      <c r="D206" s="159" t="s">
        <v>196</v>
      </c>
      <c r="E206" s="159"/>
      <c r="F206" s="159"/>
      <c r="G206" s="17"/>
      <c r="H206" s="18">
        <v>2</v>
      </c>
      <c r="I206" s="18">
        <v>5</v>
      </c>
      <c r="J206" s="18">
        <v>1</v>
      </c>
      <c r="K206" s="18"/>
      <c r="L206" s="18">
        <v>1</v>
      </c>
      <c r="M206" s="18"/>
      <c r="N206" s="18">
        <v>2</v>
      </c>
      <c r="O206" s="18"/>
      <c r="P206" s="19"/>
      <c r="Q206" s="20">
        <f t="shared" ref="Q206:Q224" si="30">J206/I206</f>
        <v>0.2</v>
      </c>
      <c r="R206" s="21">
        <f t="shared" ref="R206:R231" si="31">((J206+K206)+(2*L206)+(3*M206))/I206</f>
        <v>0.6</v>
      </c>
      <c r="S206" s="22"/>
      <c r="T206" s="23">
        <v>1</v>
      </c>
      <c r="V206" s="142">
        <v>84</v>
      </c>
      <c r="W206" s="154" t="s">
        <v>110</v>
      </c>
      <c r="X206" s="154"/>
      <c r="Y206" s="154"/>
    </row>
    <row r="207" spans="3:25" ht="15.6" x14ac:dyDescent="0.3">
      <c r="C207" s="53">
        <v>84</v>
      </c>
      <c r="D207" s="201" t="s">
        <v>110</v>
      </c>
      <c r="E207" s="201"/>
      <c r="F207" s="201"/>
      <c r="G207" s="54"/>
      <c r="H207" s="55">
        <v>2</v>
      </c>
      <c r="I207" s="55">
        <v>5</v>
      </c>
      <c r="J207" s="55">
        <v>2</v>
      </c>
      <c r="K207" s="55"/>
      <c r="L207" s="55"/>
      <c r="M207" s="55"/>
      <c r="N207" s="55"/>
      <c r="O207" s="55">
        <v>1</v>
      </c>
      <c r="P207" s="56"/>
      <c r="Q207" s="57">
        <f t="shared" si="30"/>
        <v>0.4</v>
      </c>
      <c r="R207" s="58">
        <f t="shared" si="31"/>
        <v>0.4</v>
      </c>
      <c r="S207" s="59"/>
      <c r="T207" s="60"/>
      <c r="V207" s="142"/>
      <c r="W207" s="154" t="s">
        <v>111</v>
      </c>
      <c r="X207" s="154"/>
      <c r="Y207" s="154"/>
    </row>
    <row r="208" spans="3:25" ht="15.6" x14ac:dyDescent="0.3">
      <c r="C208" s="16"/>
      <c r="D208" s="159" t="s">
        <v>111</v>
      </c>
      <c r="E208" s="159"/>
      <c r="F208" s="159"/>
      <c r="G208" s="17"/>
      <c r="H208" s="18">
        <v>2</v>
      </c>
      <c r="I208" s="24">
        <v>5</v>
      </c>
      <c r="J208" s="24">
        <v>2</v>
      </c>
      <c r="K208" s="24">
        <v>2</v>
      </c>
      <c r="L208" s="24"/>
      <c r="M208" s="24"/>
      <c r="N208" s="24">
        <v>1</v>
      </c>
      <c r="O208" s="24">
        <v>1</v>
      </c>
      <c r="P208" s="25"/>
      <c r="Q208" s="20">
        <f t="shared" si="30"/>
        <v>0.4</v>
      </c>
      <c r="R208" s="21">
        <f t="shared" si="31"/>
        <v>0.8</v>
      </c>
      <c r="S208" s="22"/>
      <c r="T208" s="23">
        <v>2</v>
      </c>
      <c r="V208" s="142">
        <v>21</v>
      </c>
      <c r="W208" s="154" t="s">
        <v>112</v>
      </c>
      <c r="X208" s="154"/>
      <c r="Y208" s="154"/>
    </row>
    <row r="209" spans="3:25" ht="15.6" x14ac:dyDescent="0.3">
      <c r="C209" s="53"/>
      <c r="D209" s="201" t="s">
        <v>121</v>
      </c>
      <c r="E209" s="201"/>
      <c r="F209" s="201"/>
      <c r="G209" s="54"/>
      <c r="H209" s="55">
        <v>2</v>
      </c>
      <c r="I209" s="55">
        <v>4</v>
      </c>
      <c r="J209" s="55"/>
      <c r="K209" s="55"/>
      <c r="L209" s="55"/>
      <c r="M209" s="55"/>
      <c r="N209" s="55">
        <v>1</v>
      </c>
      <c r="O209" s="55"/>
      <c r="P209" s="56">
        <v>1</v>
      </c>
      <c r="Q209" s="57">
        <f t="shared" si="30"/>
        <v>0</v>
      </c>
      <c r="R209" s="58">
        <f t="shared" si="31"/>
        <v>0</v>
      </c>
      <c r="S209" s="59"/>
      <c r="T209" s="60">
        <v>1</v>
      </c>
      <c r="V209" s="142"/>
      <c r="W209" s="154" t="s">
        <v>55</v>
      </c>
      <c r="X209" s="154"/>
      <c r="Y209" s="154"/>
    </row>
    <row r="210" spans="3:25" ht="15.6" x14ac:dyDescent="0.3">
      <c r="C210" s="16"/>
      <c r="D210" s="159" t="s">
        <v>197</v>
      </c>
      <c r="E210" s="159"/>
      <c r="F210" s="159"/>
      <c r="G210" s="17"/>
      <c r="H210" s="18">
        <v>1</v>
      </c>
      <c r="I210" s="18">
        <v>2</v>
      </c>
      <c r="J210" s="18">
        <v>2</v>
      </c>
      <c r="K210" s="18">
        <v>1</v>
      </c>
      <c r="L210" s="24"/>
      <c r="M210" s="24"/>
      <c r="N210" s="18"/>
      <c r="O210" s="18"/>
      <c r="P210" s="19"/>
      <c r="Q210" s="20">
        <f t="shared" si="30"/>
        <v>1</v>
      </c>
      <c r="R210" s="21">
        <f t="shared" si="31"/>
        <v>1.5</v>
      </c>
      <c r="S210" s="22"/>
      <c r="T210" s="23"/>
      <c r="V210" s="142"/>
      <c r="W210" s="154" t="s">
        <v>113</v>
      </c>
      <c r="X210" s="154"/>
      <c r="Y210" s="154"/>
    </row>
    <row r="211" spans="3:25" ht="15.6" x14ac:dyDescent="0.3">
      <c r="C211" s="53"/>
      <c r="D211" s="201" t="s">
        <v>198</v>
      </c>
      <c r="E211" s="201"/>
      <c r="F211" s="201"/>
      <c r="G211" s="54"/>
      <c r="H211" s="55">
        <v>2</v>
      </c>
      <c r="I211" s="55">
        <v>5</v>
      </c>
      <c r="J211" s="55">
        <v>1</v>
      </c>
      <c r="K211" s="55"/>
      <c r="L211" s="55"/>
      <c r="M211" s="55"/>
      <c r="N211" s="55"/>
      <c r="O211" s="55"/>
      <c r="P211" s="56"/>
      <c r="Q211" s="57">
        <f t="shared" si="30"/>
        <v>0.2</v>
      </c>
      <c r="R211" s="58">
        <f t="shared" si="31"/>
        <v>0.2</v>
      </c>
      <c r="S211" s="59"/>
      <c r="T211" s="60"/>
      <c r="V211" s="142">
        <v>7</v>
      </c>
      <c r="W211" s="154" t="s">
        <v>114</v>
      </c>
      <c r="X211" s="154"/>
      <c r="Y211" s="154"/>
    </row>
    <row r="212" spans="3:25" ht="15.6" x14ac:dyDescent="0.3">
      <c r="C212" s="26"/>
      <c r="D212" s="159" t="s">
        <v>55</v>
      </c>
      <c r="E212" s="159"/>
      <c r="F212" s="159"/>
      <c r="G212" s="17"/>
      <c r="H212" s="18">
        <v>1</v>
      </c>
      <c r="I212" s="18">
        <v>2</v>
      </c>
      <c r="J212" s="18">
        <v>1</v>
      </c>
      <c r="K212" s="18"/>
      <c r="L212" s="18"/>
      <c r="M212" s="18"/>
      <c r="N212" s="18"/>
      <c r="O212" s="18"/>
      <c r="P212" s="19"/>
      <c r="Q212" s="20">
        <f t="shared" si="30"/>
        <v>0.5</v>
      </c>
      <c r="R212" s="21">
        <f t="shared" si="31"/>
        <v>0.5</v>
      </c>
      <c r="S212" s="27"/>
      <c r="T212" s="23"/>
      <c r="V212" s="142"/>
      <c r="W212" s="154" t="s">
        <v>115</v>
      </c>
      <c r="X212" s="154"/>
      <c r="Y212" s="154"/>
    </row>
    <row r="213" spans="3:25" ht="15.6" x14ac:dyDescent="0.3">
      <c r="C213" s="53"/>
      <c r="D213" s="201" t="s">
        <v>119</v>
      </c>
      <c r="E213" s="201"/>
      <c r="F213" s="201"/>
      <c r="G213" s="54"/>
      <c r="H213" s="55">
        <v>2</v>
      </c>
      <c r="I213" s="55">
        <v>5</v>
      </c>
      <c r="J213" s="55">
        <v>2</v>
      </c>
      <c r="K213" s="55"/>
      <c r="L213" s="55"/>
      <c r="M213" s="55"/>
      <c r="N213" s="55"/>
      <c r="O213" s="55">
        <v>1</v>
      </c>
      <c r="P213" s="56"/>
      <c r="Q213" s="57">
        <f t="shared" si="30"/>
        <v>0.4</v>
      </c>
      <c r="R213" s="58">
        <f t="shared" si="31"/>
        <v>0.4</v>
      </c>
      <c r="S213" s="59"/>
      <c r="T213" s="60"/>
      <c r="V213" s="142"/>
      <c r="W213" s="154" t="s">
        <v>116</v>
      </c>
      <c r="X213" s="154"/>
      <c r="Y213" s="154"/>
    </row>
    <row r="214" spans="3:25" ht="15.6" x14ac:dyDescent="0.3">
      <c r="C214" s="26"/>
      <c r="D214" s="159" t="s">
        <v>199</v>
      </c>
      <c r="E214" s="159"/>
      <c r="F214" s="159"/>
      <c r="G214" s="17"/>
      <c r="H214" s="18">
        <v>1</v>
      </c>
      <c r="I214" s="18">
        <v>2</v>
      </c>
      <c r="J214" s="18"/>
      <c r="K214" s="18"/>
      <c r="L214" s="24"/>
      <c r="M214" s="24"/>
      <c r="N214" s="18"/>
      <c r="O214" s="18"/>
      <c r="P214" s="19"/>
      <c r="Q214" s="20">
        <f t="shared" si="30"/>
        <v>0</v>
      </c>
      <c r="R214" s="21">
        <f t="shared" si="31"/>
        <v>0</v>
      </c>
      <c r="S214" s="22"/>
      <c r="T214" s="23"/>
      <c r="V214" s="142"/>
      <c r="W214" s="154" t="s">
        <v>117</v>
      </c>
      <c r="X214" s="154"/>
      <c r="Y214" s="154"/>
    </row>
    <row r="215" spans="3:25" ht="15.6" x14ac:dyDescent="0.3">
      <c r="C215" s="53"/>
      <c r="D215" s="201" t="s">
        <v>115</v>
      </c>
      <c r="E215" s="201"/>
      <c r="F215" s="201"/>
      <c r="G215" s="54"/>
      <c r="H215" s="55">
        <v>1</v>
      </c>
      <c r="I215" s="55">
        <v>2</v>
      </c>
      <c r="J215" s="55">
        <v>1</v>
      </c>
      <c r="K215" s="55"/>
      <c r="L215" s="55"/>
      <c r="M215" s="55"/>
      <c r="N215" s="55"/>
      <c r="O215" s="55"/>
      <c r="P215" s="56"/>
      <c r="Q215" s="57">
        <f t="shared" si="30"/>
        <v>0.5</v>
      </c>
      <c r="R215" s="58">
        <f t="shared" si="31"/>
        <v>0.5</v>
      </c>
      <c r="S215" s="59"/>
      <c r="T215" s="60"/>
      <c r="V215" s="142">
        <v>83</v>
      </c>
      <c r="W215" s="154" t="s">
        <v>118</v>
      </c>
      <c r="X215" s="154"/>
      <c r="Y215" s="154"/>
    </row>
    <row r="216" spans="3:25" ht="15.6" x14ac:dyDescent="0.3">
      <c r="C216" s="16"/>
      <c r="D216" s="179" t="s">
        <v>120</v>
      </c>
      <c r="E216" s="179"/>
      <c r="F216" s="179"/>
      <c r="G216" s="28"/>
      <c r="H216" s="24">
        <v>1</v>
      </c>
      <c r="I216" s="24">
        <v>2</v>
      </c>
      <c r="J216" s="24"/>
      <c r="K216" s="24"/>
      <c r="L216" s="24"/>
      <c r="M216" s="24"/>
      <c r="N216" s="24"/>
      <c r="O216" s="24">
        <v>1</v>
      </c>
      <c r="P216" s="25"/>
      <c r="Q216" s="20">
        <f t="shared" si="30"/>
        <v>0</v>
      </c>
      <c r="R216" s="21">
        <f t="shared" si="31"/>
        <v>0</v>
      </c>
      <c r="S216" s="27">
        <v>2</v>
      </c>
      <c r="T216" s="29"/>
      <c r="V216" s="142"/>
      <c r="W216" s="154" t="s">
        <v>119</v>
      </c>
      <c r="X216" s="154"/>
      <c r="Y216" s="154"/>
    </row>
    <row r="217" spans="3:25" ht="15.6" x14ac:dyDescent="0.3">
      <c r="C217" s="53"/>
      <c r="D217" s="229" t="s">
        <v>202</v>
      </c>
      <c r="E217" s="229"/>
      <c r="F217" s="229"/>
      <c r="G217" s="54"/>
      <c r="H217" s="55">
        <v>1</v>
      </c>
      <c r="I217" s="55">
        <v>3</v>
      </c>
      <c r="J217" s="55">
        <v>1</v>
      </c>
      <c r="K217" s="55"/>
      <c r="L217" s="55"/>
      <c r="M217" s="55"/>
      <c r="N217" s="55"/>
      <c r="O217" s="55"/>
      <c r="P217" s="56"/>
      <c r="Q217" s="57">
        <f t="shared" si="30"/>
        <v>0.33333333333333331</v>
      </c>
      <c r="R217" s="58">
        <f t="shared" si="31"/>
        <v>0.33333333333333331</v>
      </c>
      <c r="S217" s="59"/>
      <c r="T217" s="60"/>
      <c r="V217" s="142"/>
      <c r="W217" s="154" t="s">
        <v>56</v>
      </c>
      <c r="X217" s="154"/>
      <c r="Y217" s="154"/>
    </row>
    <row r="218" spans="3:25" ht="15.6" x14ac:dyDescent="0.3">
      <c r="C218" s="26"/>
      <c r="D218" s="180" t="s">
        <v>109</v>
      </c>
      <c r="E218" s="180"/>
      <c r="F218" s="180"/>
      <c r="G218" s="17"/>
      <c r="H218" s="18">
        <v>1</v>
      </c>
      <c r="I218" s="18">
        <v>3</v>
      </c>
      <c r="J218" s="18">
        <v>1</v>
      </c>
      <c r="K218" s="18"/>
      <c r="L218" s="18">
        <v>1</v>
      </c>
      <c r="M218" s="24"/>
      <c r="N218" s="18"/>
      <c r="O218" s="18">
        <v>1</v>
      </c>
      <c r="P218" s="19"/>
      <c r="Q218" s="20">
        <f t="shared" si="30"/>
        <v>0.33333333333333331</v>
      </c>
      <c r="R218" s="21">
        <f t="shared" si="31"/>
        <v>1</v>
      </c>
      <c r="S218" s="22"/>
      <c r="T218" s="23"/>
      <c r="V218" s="142">
        <v>19</v>
      </c>
      <c r="W218" s="154" t="s">
        <v>120</v>
      </c>
      <c r="X218" s="154"/>
      <c r="Y218" s="154"/>
    </row>
    <row r="219" spans="3:25" ht="15.6" x14ac:dyDescent="0.3">
      <c r="C219" s="53"/>
      <c r="D219" s="229" t="s">
        <v>117</v>
      </c>
      <c r="E219" s="229"/>
      <c r="F219" s="229"/>
      <c r="G219" s="54"/>
      <c r="H219" s="55">
        <v>1</v>
      </c>
      <c r="I219" s="55">
        <v>3</v>
      </c>
      <c r="J219" s="55"/>
      <c r="K219" s="55"/>
      <c r="L219" s="55"/>
      <c r="M219" s="55"/>
      <c r="N219" s="55">
        <v>1</v>
      </c>
      <c r="O219" s="55"/>
      <c r="P219" s="56"/>
      <c r="Q219" s="57">
        <f t="shared" si="30"/>
        <v>0</v>
      </c>
      <c r="R219" s="58">
        <f t="shared" si="31"/>
        <v>0</v>
      </c>
      <c r="S219" s="59"/>
      <c r="T219" s="60"/>
      <c r="V219" s="142"/>
      <c r="W219" s="154" t="s">
        <v>121</v>
      </c>
      <c r="X219" s="154"/>
      <c r="Y219" s="154"/>
    </row>
    <row r="220" spans="3:25" ht="15.6" x14ac:dyDescent="0.3">
      <c r="C220" s="26"/>
      <c r="D220" s="159" t="s">
        <v>203</v>
      </c>
      <c r="E220" s="159"/>
      <c r="F220" s="159"/>
      <c r="G220" s="17"/>
      <c r="H220" s="18">
        <v>1</v>
      </c>
      <c r="I220" s="18">
        <v>3</v>
      </c>
      <c r="J220" s="18">
        <v>1</v>
      </c>
      <c r="K220" s="18"/>
      <c r="L220" s="18"/>
      <c r="M220" s="18"/>
      <c r="N220" s="18">
        <v>1</v>
      </c>
      <c r="O220" s="18">
        <v>1</v>
      </c>
      <c r="P220" s="19"/>
      <c r="Q220" s="20">
        <f t="shared" si="30"/>
        <v>0.33333333333333331</v>
      </c>
      <c r="R220" s="21">
        <f t="shared" si="31"/>
        <v>0.33333333333333331</v>
      </c>
      <c r="S220" s="22"/>
      <c r="T220" s="23">
        <v>1</v>
      </c>
      <c r="V220" s="142"/>
      <c r="W220" s="154" t="s">
        <v>122</v>
      </c>
      <c r="X220" s="154"/>
      <c r="Y220" s="154"/>
    </row>
    <row r="221" spans="3:25" ht="15.6" x14ac:dyDescent="0.3">
      <c r="C221" s="53"/>
      <c r="D221" s="201"/>
      <c r="E221" s="201"/>
      <c r="F221" s="201"/>
      <c r="G221" s="54"/>
      <c r="H221" s="55"/>
      <c r="I221" s="55"/>
      <c r="J221" s="55"/>
      <c r="K221" s="55"/>
      <c r="L221" s="55"/>
      <c r="M221" s="55"/>
      <c r="N221" s="55"/>
      <c r="O221" s="55"/>
      <c r="P221" s="56"/>
      <c r="Q221" s="57" t="e">
        <f t="shared" si="30"/>
        <v>#DIV/0!</v>
      </c>
      <c r="R221" s="58" t="e">
        <f t="shared" si="31"/>
        <v>#DIV/0!</v>
      </c>
      <c r="S221" s="59"/>
      <c r="T221" s="60"/>
      <c r="V221" s="142"/>
      <c r="W221" s="154" t="s">
        <v>123</v>
      </c>
      <c r="X221" s="154"/>
      <c r="Y221" s="154"/>
    </row>
    <row r="222" spans="3:25" ht="15.6" x14ac:dyDescent="0.3">
      <c r="C222" s="16"/>
      <c r="D222" s="159"/>
      <c r="E222" s="159"/>
      <c r="F222" s="159"/>
      <c r="G222" s="17"/>
      <c r="H222" s="18"/>
      <c r="I222" s="18"/>
      <c r="J222" s="18"/>
      <c r="K222" s="18"/>
      <c r="L222" s="18"/>
      <c r="M222" s="18"/>
      <c r="N222" s="18"/>
      <c r="O222" s="18"/>
      <c r="P222" s="19"/>
      <c r="Q222" s="20" t="e">
        <f t="shared" si="30"/>
        <v>#DIV/0!</v>
      </c>
      <c r="R222" s="21" t="e">
        <f t="shared" si="31"/>
        <v>#DIV/0!</v>
      </c>
      <c r="S222" s="22"/>
      <c r="T222" s="23"/>
      <c r="V222" s="142"/>
      <c r="W222" s="154" t="s">
        <v>124</v>
      </c>
      <c r="X222" s="154"/>
      <c r="Y222" s="154"/>
    </row>
    <row r="223" spans="3:25" ht="15.6" x14ac:dyDescent="0.3">
      <c r="C223" s="53"/>
      <c r="D223" s="201"/>
      <c r="E223" s="201"/>
      <c r="F223" s="201"/>
      <c r="G223" s="54"/>
      <c r="H223" s="55"/>
      <c r="I223" s="55"/>
      <c r="J223" s="55"/>
      <c r="K223" s="55"/>
      <c r="L223" s="55"/>
      <c r="M223" s="55"/>
      <c r="N223" s="55"/>
      <c r="O223" s="55"/>
      <c r="P223" s="56"/>
      <c r="Q223" s="57" t="e">
        <f t="shared" si="30"/>
        <v>#DIV/0!</v>
      </c>
      <c r="R223" s="58" t="e">
        <f t="shared" si="31"/>
        <v>#DIV/0!</v>
      </c>
      <c r="S223" s="59"/>
      <c r="T223" s="60"/>
      <c r="V223" s="142"/>
      <c r="W223" s="154" t="s">
        <v>125</v>
      </c>
      <c r="X223" s="154"/>
      <c r="Y223" s="154"/>
    </row>
    <row r="224" spans="3:25" ht="15.6" x14ac:dyDescent="0.3">
      <c r="C224" s="61"/>
      <c r="D224" s="202"/>
      <c r="E224" s="202"/>
      <c r="F224" s="202"/>
      <c r="G224" s="62"/>
      <c r="H224" s="63"/>
      <c r="I224" s="63"/>
      <c r="J224" s="63"/>
      <c r="K224" s="63"/>
      <c r="L224" s="63"/>
      <c r="M224" s="63"/>
      <c r="N224" s="63"/>
      <c r="O224" s="63"/>
      <c r="P224" s="64"/>
      <c r="Q224" s="20" t="e">
        <f t="shared" si="30"/>
        <v>#DIV/0!</v>
      </c>
      <c r="R224" s="21" t="e">
        <f t="shared" si="31"/>
        <v>#DIV/0!</v>
      </c>
      <c r="S224" s="65"/>
      <c r="T224" s="66"/>
      <c r="V224" s="144"/>
      <c r="W224" s="150" t="s">
        <v>126</v>
      </c>
      <c r="X224" s="150"/>
      <c r="Y224" s="150"/>
    </row>
    <row r="225" spans="3:26" ht="15.6" x14ac:dyDescent="0.3">
      <c r="C225" s="53"/>
      <c r="D225" s="195"/>
      <c r="E225" s="196"/>
      <c r="F225" s="197"/>
      <c r="G225" s="54"/>
      <c r="H225" s="55"/>
      <c r="I225" s="55"/>
      <c r="J225" s="55"/>
      <c r="K225" s="55"/>
      <c r="L225" s="55"/>
      <c r="M225" s="55"/>
      <c r="N225" s="55"/>
      <c r="O225" s="55"/>
      <c r="P225" s="56"/>
      <c r="Q225" s="57" t="e">
        <f>J225/I225</f>
        <v>#DIV/0!</v>
      </c>
      <c r="R225" s="58" t="e">
        <f t="shared" si="31"/>
        <v>#DIV/0!</v>
      </c>
      <c r="S225" s="59"/>
      <c r="T225" s="60"/>
      <c r="V225" s="142"/>
      <c r="W225" s="147" t="s">
        <v>127</v>
      </c>
      <c r="X225" s="148"/>
      <c r="Y225" s="149"/>
    </row>
    <row r="226" spans="3:26" ht="15.6" x14ac:dyDescent="0.3">
      <c r="C226" s="61"/>
      <c r="D226" s="198"/>
      <c r="E226" s="199"/>
      <c r="F226" s="200"/>
      <c r="G226" s="62"/>
      <c r="H226" s="63"/>
      <c r="I226" s="63"/>
      <c r="J226" s="63"/>
      <c r="K226" s="63"/>
      <c r="L226" s="63"/>
      <c r="M226" s="63"/>
      <c r="N226" s="63"/>
      <c r="O226" s="63"/>
      <c r="P226" s="64"/>
      <c r="Q226" s="20" t="e">
        <f>J226/I226</f>
        <v>#DIV/0!</v>
      </c>
      <c r="R226" s="21" t="e">
        <f t="shared" si="31"/>
        <v>#DIV/0!</v>
      </c>
      <c r="S226" s="65"/>
      <c r="T226" s="66"/>
      <c r="V226" s="144"/>
      <c r="W226" s="147" t="s">
        <v>128</v>
      </c>
      <c r="X226" s="148"/>
      <c r="Y226" s="149"/>
    </row>
    <row r="227" spans="3:26" ht="15.6" x14ac:dyDescent="0.3">
      <c r="C227" s="67"/>
      <c r="D227" s="195"/>
      <c r="E227" s="196"/>
      <c r="F227" s="197"/>
      <c r="G227" s="30"/>
      <c r="H227" s="31"/>
      <c r="I227" s="31"/>
      <c r="J227" s="31"/>
      <c r="K227" s="31"/>
      <c r="L227" s="31"/>
      <c r="M227" s="31"/>
      <c r="N227" s="31"/>
      <c r="O227" s="31"/>
      <c r="P227" s="56"/>
      <c r="Q227" s="57" t="e">
        <f t="shared" ref="Q227:Q228" si="32">J227/I227</f>
        <v>#DIV/0!</v>
      </c>
      <c r="R227" s="58" t="e">
        <f t="shared" si="31"/>
        <v>#DIV/0!</v>
      </c>
      <c r="S227" s="35"/>
      <c r="T227" s="36"/>
      <c r="V227" s="144"/>
      <c r="W227" s="147" t="s">
        <v>129</v>
      </c>
      <c r="X227" s="148"/>
      <c r="Y227" s="149"/>
    </row>
    <row r="228" spans="3:26" ht="15.6" x14ac:dyDescent="0.3">
      <c r="C228" s="61"/>
      <c r="D228" s="198"/>
      <c r="E228" s="199"/>
      <c r="F228" s="200"/>
      <c r="G228" s="62"/>
      <c r="H228" s="63"/>
      <c r="I228" s="63"/>
      <c r="J228" s="63"/>
      <c r="K228" s="63"/>
      <c r="L228" s="63"/>
      <c r="M228" s="63"/>
      <c r="N228" s="63"/>
      <c r="O228" s="63"/>
      <c r="P228" s="19"/>
      <c r="Q228" s="20" t="e">
        <f t="shared" si="32"/>
        <v>#DIV/0!</v>
      </c>
      <c r="R228" s="21" t="e">
        <f t="shared" si="31"/>
        <v>#DIV/0!</v>
      </c>
      <c r="S228" s="65"/>
      <c r="T228" s="66"/>
      <c r="V228" s="144"/>
      <c r="W228" s="147" t="s">
        <v>130</v>
      </c>
      <c r="X228" s="148"/>
      <c r="Y228" s="149"/>
    </row>
    <row r="229" spans="3:26" ht="15.6" x14ac:dyDescent="0.3">
      <c r="C229" s="53"/>
      <c r="D229" s="195"/>
      <c r="E229" s="196"/>
      <c r="F229" s="197"/>
      <c r="G229" s="54"/>
      <c r="H229" s="55"/>
      <c r="I229" s="55"/>
      <c r="J229" s="55"/>
      <c r="K229" s="55"/>
      <c r="L229" s="55"/>
      <c r="M229" s="55"/>
      <c r="N229" s="55"/>
      <c r="O229" s="55"/>
      <c r="P229" s="56"/>
      <c r="Q229" s="57" t="e">
        <f>J229/I229</f>
        <v>#DIV/0!</v>
      </c>
      <c r="R229" s="58" t="e">
        <f t="shared" si="31"/>
        <v>#DIV/0!</v>
      </c>
      <c r="S229" s="59"/>
      <c r="T229" s="60"/>
      <c r="V229" s="142"/>
      <c r="W229" s="147" t="s">
        <v>131</v>
      </c>
      <c r="X229" s="148"/>
      <c r="Y229" s="149"/>
    </row>
    <row r="230" spans="3:26" ht="16.2" thickBot="1" x14ac:dyDescent="0.35">
      <c r="C230" s="67"/>
      <c r="D230" s="207" t="s">
        <v>57</v>
      </c>
      <c r="E230" s="208"/>
      <c r="F230" s="209"/>
      <c r="G230" s="30"/>
      <c r="H230" s="31"/>
      <c r="I230" s="31"/>
      <c r="J230" s="31"/>
      <c r="K230" s="31"/>
      <c r="L230" s="31"/>
      <c r="M230" s="31"/>
      <c r="N230" s="31"/>
      <c r="O230" s="31"/>
      <c r="P230" s="32"/>
      <c r="Q230" s="33" t="e">
        <f t="shared" ref="Q230" si="33">J230/I230</f>
        <v>#DIV/0!</v>
      </c>
      <c r="R230" s="34" t="e">
        <f t="shared" si="31"/>
        <v>#DIV/0!</v>
      </c>
      <c r="S230" s="35"/>
      <c r="T230" s="36"/>
    </row>
    <row r="231" spans="3:26" x14ac:dyDescent="0.3">
      <c r="C231" s="287"/>
      <c r="D231" s="212" t="s">
        <v>31</v>
      </c>
      <c r="E231" s="212"/>
      <c r="F231" s="212"/>
      <c r="G231" s="291"/>
      <c r="H231" s="225">
        <f t="shared" ref="H231:P231" si="34">SUM(H205:H230)</f>
        <v>22</v>
      </c>
      <c r="I231" s="225">
        <f t="shared" si="34"/>
        <v>53</v>
      </c>
      <c r="J231" s="225">
        <f t="shared" si="34"/>
        <v>16</v>
      </c>
      <c r="K231" s="225">
        <f t="shared" si="34"/>
        <v>4</v>
      </c>
      <c r="L231" s="225">
        <f t="shared" si="34"/>
        <v>2</v>
      </c>
      <c r="M231" s="225">
        <f t="shared" si="34"/>
        <v>0</v>
      </c>
      <c r="N231" s="225">
        <f t="shared" si="34"/>
        <v>6</v>
      </c>
      <c r="O231" s="225">
        <f t="shared" si="34"/>
        <v>6</v>
      </c>
      <c r="P231" s="225">
        <f t="shared" si="34"/>
        <v>1</v>
      </c>
      <c r="Q231" s="227">
        <f>J231/I231</f>
        <v>0.30188679245283018</v>
      </c>
      <c r="R231" s="227">
        <f t="shared" si="31"/>
        <v>0.45283018867924529</v>
      </c>
      <c r="S231" s="225">
        <f>SUM(S205:S230)</f>
        <v>2</v>
      </c>
      <c r="T231" s="283">
        <f>SUM(T205:T230)</f>
        <v>5</v>
      </c>
    </row>
    <row r="232" spans="3:26" ht="15" thickBot="1" x14ac:dyDescent="0.35">
      <c r="C232" s="288"/>
      <c r="D232" s="213"/>
      <c r="E232" s="213"/>
      <c r="F232" s="213"/>
      <c r="G232" s="292"/>
      <c r="H232" s="226"/>
      <c r="I232" s="226"/>
      <c r="J232" s="226"/>
      <c r="K232" s="226"/>
      <c r="L232" s="226"/>
      <c r="M232" s="226"/>
      <c r="N232" s="226"/>
      <c r="O232" s="226"/>
      <c r="P232" s="226"/>
      <c r="Q232" s="228"/>
      <c r="R232" s="228"/>
      <c r="S232" s="226"/>
      <c r="T232" s="284"/>
    </row>
    <row r="234" spans="3:26" ht="15" thickBot="1" x14ac:dyDescent="0.35"/>
    <row r="235" spans="3:26" x14ac:dyDescent="0.3">
      <c r="C235" s="424" t="s">
        <v>11</v>
      </c>
      <c r="D235" s="289"/>
      <c r="E235" s="289"/>
      <c r="F235" s="289"/>
      <c r="G235" s="289"/>
      <c r="H235" s="289"/>
      <c r="I235" s="289"/>
      <c r="J235" s="289"/>
      <c r="K235" s="289"/>
      <c r="L235" s="289"/>
      <c r="M235" s="289"/>
      <c r="N235" s="289"/>
      <c r="O235" s="289"/>
      <c r="P235" s="289"/>
      <c r="Q235" s="289"/>
      <c r="R235" s="289"/>
      <c r="S235" s="289"/>
      <c r="T235" s="422"/>
    </row>
    <row r="236" spans="3:26" ht="15" thickBot="1" x14ac:dyDescent="0.35">
      <c r="C236" s="425"/>
      <c r="D236" s="290"/>
      <c r="E236" s="290"/>
      <c r="F236" s="290"/>
      <c r="G236" s="290"/>
      <c r="H236" s="290"/>
      <c r="I236" s="290"/>
      <c r="J236" s="290"/>
      <c r="K236" s="290"/>
      <c r="L236" s="290"/>
      <c r="M236" s="290"/>
      <c r="N236" s="290"/>
      <c r="O236" s="290"/>
      <c r="P236" s="290"/>
      <c r="Q236" s="290"/>
      <c r="R236" s="290"/>
      <c r="S236" s="290"/>
      <c r="T236" s="423"/>
    </row>
    <row r="237" spans="3:26" ht="18.600000000000001" thickBot="1" x14ac:dyDescent="0.35">
      <c r="C237" s="8" t="s">
        <v>17</v>
      </c>
      <c r="D237" s="220" t="s">
        <v>18</v>
      </c>
      <c r="E237" s="220"/>
      <c r="F237" s="220"/>
      <c r="G237" s="10" t="s">
        <v>19</v>
      </c>
      <c r="H237" s="9" t="s">
        <v>3</v>
      </c>
      <c r="I237" s="9" t="s">
        <v>20</v>
      </c>
      <c r="J237" s="9" t="s">
        <v>21</v>
      </c>
      <c r="K237" s="9" t="s">
        <v>22</v>
      </c>
      <c r="L237" s="9" t="s">
        <v>23</v>
      </c>
      <c r="M237" s="9" t="s">
        <v>24</v>
      </c>
      <c r="N237" s="9" t="s">
        <v>8</v>
      </c>
      <c r="O237" s="11" t="s">
        <v>9</v>
      </c>
      <c r="P237" s="12" t="s">
        <v>25</v>
      </c>
      <c r="Q237" s="13" t="s">
        <v>26</v>
      </c>
      <c r="R237" s="14" t="s">
        <v>27</v>
      </c>
      <c r="S237" s="15" t="s">
        <v>28</v>
      </c>
      <c r="T237" s="12" t="s">
        <v>29</v>
      </c>
    </row>
    <row r="238" spans="3:26" ht="15.6" x14ac:dyDescent="0.3">
      <c r="C238" s="68">
        <v>8</v>
      </c>
      <c r="D238" s="426" t="s">
        <v>186</v>
      </c>
      <c r="E238" s="427"/>
      <c r="F238" s="428"/>
      <c r="G238" s="69"/>
      <c r="H238" s="70">
        <v>2</v>
      </c>
      <c r="I238" s="70">
        <v>6</v>
      </c>
      <c r="J238" s="70">
        <v>3</v>
      </c>
      <c r="K238" s="70">
        <v>1</v>
      </c>
      <c r="L238" s="70">
        <v>1</v>
      </c>
      <c r="M238" s="70"/>
      <c r="N238" s="70">
        <v>2</v>
      </c>
      <c r="O238" s="70">
        <v>3</v>
      </c>
      <c r="P238" s="71"/>
      <c r="Q238" s="49">
        <f>J238/I238</f>
        <v>0.5</v>
      </c>
      <c r="R238" s="50">
        <f>((J238+K238)+(2*L238)+(3*M238))/I238</f>
        <v>1</v>
      </c>
      <c r="S238" s="72"/>
      <c r="T238" s="73"/>
      <c r="V238" s="140">
        <v>23</v>
      </c>
      <c r="W238" s="151" t="s">
        <v>132</v>
      </c>
      <c r="X238" s="152"/>
      <c r="Y238" s="153"/>
      <c r="Z238" s="141" t="s">
        <v>41</v>
      </c>
    </row>
    <row r="239" spans="3:26" ht="15.6" x14ac:dyDescent="0.3">
      <c r="C239" s="16">
        <v>27</v>
      </c>
      <c r="D239" s="429" t="s">
        <v>136</v>
      </c>
      <c r="E239" s="429"/>
      <c r="F239" s="429"/>
      <c r="G239" s="17"/>
      <c r="H239" s="18">
        <v>2</v>
      </c>
      <c r="I239" s="18">
        <v>5</v>
      </c>
      <c r="J239" s="18">
        <v>5</v>
      </c>
      <c r="K239" s="18">
        <v>3</v>
      </c>
      <c r="L239" s="18">
        <v>1</v>
      </c>
      <c r="M239" s="18">
        <v>1</v>
      </c>
      <c r="N239" s="18">
        <v>7</v>
      </c>
      <c r="O239" s="18">
        <v>5</v>
      </c>
      <c r="P239" s="19"/>
      <c r="Q239" s="20">
        <f t="shared" ref="Q239:Q257" si="35">J239/I239</f>
        <v>1</v>
      </c>
      <c r="R239" s="21">
        <f t="shared" ref="R239:R261" si="36">((J239+K239)+(2*L239)+(3*M239))/I239</f>
        <v>2.6</v>
      </c>
      <c r="S239" s="22">
        <v>1</v>
      </c>
      <c r="T239" s="23">
        <v>1</v>
      </c>
      <c r="V239" s="142">
        <v>17</v>
      </c>
      <c r="W239" s="154" t="s">
        <v>133</v>
      </c>
      <c r="X239" s="154"/>
      <c r="Y239" s="154"/>
      <c r="Z239" s="143" t="s">
        <v>37</v>
      </c>
    </row>
    <row r="240" spans="3:26" ht="15.6" x14ac:dyDescent="0.3">
      <c r="C240" s="53">
        <v>89</v>
      </c>
      <c r="D240" s="430" t="s">
        <v>134</v>
      </c>
      <c r="E240" s="430"/>
      <c r="F240" s="430"/>
      <c r="G240" s="54"/>
      <c r="H240" s="55">
        <v>1</v>
      </c>
      <c r="I240" s="55">
        <v>3</v>
      </c>
      <c r="J240" s="55">
        <v>1</v>
      </c>
      <c r="K240" s="55"/>
      <c r="L240" s="55"/>
      <c r="M240" s="55"/>
      <c r="N240" s="55"/>
      <c r="O240" s="55"/>
      <c r="P240" s="56"/>
      <c r="Q240" s="57">
        <f t="shared" si="35"/>
        <v>0.33333333333333331</v>
      </c>
      <c r="R240" s="58">
        <f t="shared" si="36"/>
        <v>0.33333333333333331</v>
      </c>
      <c r="S240" s="59"/>
      <c r="T240" s="60"/>
      <c r="V240" s="142">
        <v>89</v>
      </c>
      <c r="W240" s="154" t="s">
        <v>134</v>
      </c>
      <c r="X240" s="154"/>
      <c r="Y240" s="154"/>
      <c r="Z240" s="143" t="s">
        <v>41</v>
      </c>
    </row>
    <row r="241" spans="3:26" ht="15.6" x14ac:dyDescent="0.3">
      <c r="C241" s="16">
        <v>19</v>
      </c>
      <c r="D241" s="431" t="s">
        <v>135</v>
      </c>
      <c r="E241" s="431"/>
      <c r="F241" s="431"/>
      <c r="G241" s="17"/>
      <c r="H241" s="18">
        <v>2</v>
      </c>
      <c r="I241" s="24">
        <v>6</v>
      </c>
      <c r="J241" s="24">
        <v>4</v>
      </c>
      <c r="K241" s="24"/>
      <c r="L241" s="24">
        <v>1</v>
      </c>
      <c r="M241" s="24"/>
      <c r="N241" s="24">
        <v>5</v>
      </c>
      <c r="O241" s="24">
        <v>4</v>
      </c>
      <c r="P241" s="25"/>
      <c r="Q241" s="20">
        <f t="shared" si="35"/>
        <v>0.66666666666666663</v>
      </c>
      <c r="R241" s="21">
        <f t="shared" si="36"/>
        <v>1</v>
      </c>
      <c r="S241" s="22"/>
      <c r="T241" s="23">
        <v>1</v>
      </c>
      <c r="V241" s="142">
        <v>19</v>
      </c>
      <c r="W241" s="154" t="s">
        <v>135</v>
      </c>
      <c r="X241" s="154"/>
      <c r="Y241" s="154"/>
      <c r="Z241" s="143" t="s">
        <v>43</v>
      </c>
    </row>
    <row r="242" spans="3:26" ht="15.6" x14ac:dyDescent="0.3">
      <c r="C242" s="53">
        <v>23</v>
      </c>
      <c r="D242" s="432" t="s">
        <v>132</v>
      </c>
      <c r="E242" s="432"/>
      <c r="F242" s="432"/>
      <c r="G242" s="54"/>
      <c r="H242" s="55">
        <v>2</v>
      </c>
      <c r="I242" s="55">
        <v>5</v>
      </c>
      <c r="J242" s="55">
        <v>2</v>
      </c>
      <c r="K242" s="55"/>
      <c r="L242" s="55"/>
      <c r="M242" s="55"/>
      <c r="N242" s="55">
        <v>1</v>
      </c>
      <c r="O242" s="55">
        <v>2</v>
      </c>
      <c r="P242" s="56"/>
      <c r="Q242" s="57">
        <f t="shared" si="35"/>
        <v>0.4</v>
      </c>
      <c r="R242" s="58">
        <f t="shared" si="36"/>
        <v>0.4</v>
      </c>
      <c r="S242" s="59">
        <v>1</v>
      </c>
      <c r="T242" s="60"/>
      <c r="V242" s="142">
        <v>27</v>
      </c>
      <c r="W242" s="154" t="s">
        <v>136</v>
      </c>
      <c r="X242" s="154"/>
      <c r="Y242" s="154"/>
      <c r="Z242" s="143" t="s">
        <v>42</v>
      </c>
    </row>
    <row r="243" spans="3:26" ht="15.6" x14ac:dyDescent="0.3">
      <c r="C243" s="16">
        <v>14</v>
      </c>
      <c r="D243" s="433" t="s">
        <v>138</v>
      </c>
      <c r="E243" s="433"/>
      <c r="F243" s="433"/>
      <c r="G243" s="17"/>
      <c r="H243" s="18">
        <v>2</v>
      </c>
      <c r="I243" s="18">
        <v>6</v>
      </c>
      <c r="J243" s="18">
        <v>5</v>
      </c>
      <c r="K243" s="18">
        <v>1</v>
      </c>
      <c r="L243" s="24"/>
      <c r="M243" s="24"/>
      <c r="N243" s="18">
        <v>3</v>
      </c>
      <c r="O243" s="18">
        <v>2</v>
      </c>
      <c r="P243" s="19"/>
      <c r="Q243" s="20">
        <f t="shared" si="35"/>
        <v>0.83333333333333337</v>
      </c>
      <c r="R243" s="21">
        <f t="shared" si="36"/>
        <v>1</v>
      </c>
      <c r="S243" s="22">
        <v>1</v>
      </c>
      <c r="T243" s="23"/>
      <c r="V243" s="142">
        <v>24</v>
      </c>
      <c r="W243" s="154" t="s">
        <v>137</v>
      </c>
      <c r="X243" s="154"/>
      <c r="Y243" s="154"/>
      <c r="Z243" s="143" t="s">
        <v>22</v>
      </c>
    </row>
    <row r="244" spans="3:26" ht="15.6" x14ac:dyDescent="0.3">
      <c r="C244" s="53">
        <v>99</v>
      </c>
      <c r="D244" s="432" t="s">
        <v>187</v>
      </c>
      <c r="E244" s="432"/>
      <c r="F244" s="432"/>
      <c r="G244" s="54"/>
      <c r="H244" s="55">
        <v>2</v>
      </c>
      <c r="I244" s="55">
        <v>7</v>
      </c>
      <c r="J244" s="55">
        <v>4</v>
      </c>
      <c r="K244" s="55"/>
      <c r="L244" s="55"/>
      <c r="M244" s="55">
        <v>1</v>
      </c>
      <c r="N244" s="55">
        <v>2</v>
      </c>
      <c r="O244" s="55">
        <v>2</v>
      </c>
      <c r="P244" s="56"/>
      <c r="Q244" s="57">
        <f t="shared" si="35"/>
        <v>0.5714285714285714</v>
      </c>
      <c r="R244" s="58">
        <f t="shared" si="36"/>
        <v>1</v>
      </c>
      <c r="S244" s="59"/>
      <c r="T244" s="60"/>
      <c r="V244" s="142">
        <v>14</v>
      </c>
      <c r="W244" s="154" t="s">
        <v>138</v>
      </c>
      <c r="X244" s="154"/>
      <c r="Y244" s="154"/>
      <c r="Z244" s="143" t="s">
        <v>43</v>
      </c>
    </row>
    <row r="245" spans="3:26" ht="15.6" x14ac:dyDescent="0.3">
      <c r="C245" s="26">
        <v>24</v>
      </c>
      <c r="D245" s="433" t="s">
        <v>188</v>
      </c>
      <c r="E245" s="433"/>
      <c r="F245" s="433"/>
      <c r="G245" s="17"/>
      <c r="H245" s="18">
        <v>2</v>
      </c>
      <c r="I245" s="18">
        <v>7</v>
      </c>
      <c r="J245" s="18">
        <v>5</v>
      </c>
      <c r="K245" s="18"/>
      <c r="L245" s="18"/>
      <c r="M245" s="18"/>
      <c r="N245" s="18"/>
      <c r="O245" s="24">
        <v>5</v>
      </c>
      <c r="P245" s="19"/>
      <c r="Q245" s="20">
        <f t="shared" si="35"/>
        <v>0.7142857142857143</v>
      </c>
      <c r="R245" s="21">
        <f t="shared" si="36"/>
        <v>0.7142857142857143</v>
      </c>
      <c r="S245" s="27"/>
      <c r="T245" s="23">
        <v>1</v>
      </c>
      <c r="V245" s="142">
        <v>8</v>
      </c>
      <c r="W245" s="154" t="s">
        <v>139</v>
      </c>
      <c r="X245" s="154"/>
      <c r="Y245" s="154"/>
      <c r="Z245" s="143" t="s">
        <v>48</v>
      </c>
    </row>
    <row r="246" spans="3:26" ht="15.6" x14ac:dyDescent="0.3">
      <c r="C246" s="53">
        <v>98</v>
      </c>
      <c r="D246" s="432" t="s">
        <v>143</v>
      </c>
      <c r="E246" s="432"/>
      <c r="F246" s="432"/>
      <c r="G246" s="54"/>
      <c r="H246" s="55">
        <v>1</v>
      </c>
      <c r="I246" s="55">
        <v>3</v>
      </c>
      <c r="J246" s="55">
        <v>2</v>
      </c>
      <c r="K246" s="55"/>
      <c r="L246" s="55"/>
      <c r="M246" s="55"/>
      <c r="N246" s="55">
        <v>1</v>
      </c>
      <c r="O246" s="55">
        <v>2</v>
      </c>
      <c r="P246" s="56"/>
      <c r="Q246" s="57">
        <f t="shared" si="35"/>
        <v>0.66666666666666663</v>
      </c>
      <c r="R246" s="58">
        <f t="shared" si="36"/>
        <v>0.66666666666666663</v>
      </c>
      <c r="S246" s="59"/>
      <c r="T246" s="60"/>
      <c r="V246" s="142">
        <v>100</v>
      </c>
      <c r="W246" s="154" t="s">
        <v>140</v>
      </c>
      <c r="X246" s="154"/>
      <c r="Y246" s="154"/>
      <c r="Z246" s="143" t="s">
        <v>45</v>
      </c>
    </row>
    <row r="247" spans="3:26" ht="15.6" x14ac:dyDescent="0.3">
      <c r="C247" s="26"/>
      <c r="D247" s="159" t="s">
        <v>189</v>
      </c>
      <c r="E247" s="159"/>
      <c r="F247" s="159"/>
      <c r="G247" s="17"/>
      <c r="H247" s="18">
        <v>1</v>
      </c>
      <c r="I247" s="18">
        <v>2</v>
      </c>
      <c r="J247" s="18">
        <v>2</v>
      </c>
      <c r="K247" s="18"/>
      <c r="L247" s="24"/>
      <c r="M247" s="24"/>
      <c r="N247" s="18">
        <v>1</v>
      </c>
      <c r="O247" s="18">
        <v>1</v>
      </c>
      <c r="P247" s="19"/>
      <c r="Q247" s="20">
        <f t="shared" si="35"/>
        <v>1</v>
      </c>
      <c r="R247" s="21">
        <f t="shared" si="36"/>
        <v>1</v>
      </c>
      <c r="S247" s="22"/>
      <c r="T247" s="23"/>
      <c r="V247" s="142">
        <v>1</v>
      </c>
      <c r="W247" s="154" t="s">
        <v>141</v>
      </c>
      <c r="X247" s="154"/>
      <c r="Y247" s="154"/>
      <c r="Z247" s="143" t="s">
        <v>39</v>
      </c>
    </row>
    <row r="248" spans="3:26" ht="15.6" x14ac:dyDescent="0.3">
      <c r="C248" s="53"/>
      <c r="D248" s="201" t="s">
        <v>190</v>
      </c>
      <c r="E248" s="201"/>
      <c r="F248" s="201"/>
      <c r="G248" s="54"/>
      <c r="H248" s="55">
        <v>1</v>
      </c>
      <c r="I248" s="55">
        <v>2</v>
      </c>
      <c r="J248" s="55"/>
      <c r="K248" s="55"/>
      <c r="L248" s="55"/>
      <c r="M248" s="55"/>
      <c r="N248" s="55"/>
      <c r="O248" s="55">
        <v>1</v>
      </c>
      <c r="P248" s="56"/>
      <c r="Q248" s="57">
        <f t="shared" si="35"/>
        <v>0</v>
      </c>
      <c r="R248" s="58">
        <f t="shared" si="36"/>
        <v>0</v>
      </c>
      <c r="S248" s="59"/>
      <c r="T248" s="60"/>
      <c r="V248" s="142">
        <v>99</v>
      </c>
      <c r="W248" s="154" t="s">
        <v>142</v>
      </c>
      <c r="X248" s="154"/>
      <c r="Y248" s="154"/>
      <c r="Z248" s="143" t="s">
        <v>23</v>
      </c>
    </row>
    <row r="249" spans="3:26" ht="15.6" x14ac:dyDescent="0.3">
      <c r="C249" s="16"/>
      <c r="D249" s="224" t="s">
        <v>204</v>
      </c>
      <c r="E249" s="224"/>
      <c r="F249" s="224"/>
      <c r="G249" s="28"/>
      <c r="H249" s="24">
        <v>1</v>
      </c>
      <c r="I249" s="24">
        <v>4</v>
      </c>
      <c r="J249" s="24">
        <v>2</v>
      </c>
      <c r="K249" s="24"/>
      <c r="L249" s="24"/>
      <c r="M249" s="24">
        <v>1</v>
      </c>
      <c r="N249" s="24">
        <v>4</v>
      </c>
      <c r="O249" s="24">
        <v>2</v>
      </c>
      <c r="P249" s="25"/>
      <c r="Q249" s="20">
        <f t="shared" si="35"/>
        <v>0.5</v>
      </c>
      <c r="R249" s="21">
        <f t="shared" si="36"/>
        <v>1.25</v>
      </c>
      <c r="S249" s="27"/>
      <c r="T249" s="29"/>
      <c r="V249" s="142">
        <v>98</v>
      </c>
      <c r="W249" s="154" t="s">
        <v>143</v>
      </c>
      <c r="X249" s="154"/>
      <c r="Y249" s="154"/>
      <c r="Z249" s="143"/>
    </row>
    <row r="250" spans="3:26" ht="15.6" x14ac:dyDescent="0.3">
      <c r="C250" s="53"/>
      <c r="D250" s="434" t="s">
        <v>205</v>
      </c>
      <c r="E250" s="434"/>
      <c r="F250" s="434"/>
      <c r="G250" s="54"/>
      <c r="H250" s="55">
        <v>1</v>
      </c>
      <c r="I250" s="55">
        <v>4</v>
      </c>
      <c r="J250" s="55">
        <v>1</v>
      </c>
      <c r="K250" s="55"/>
      <c r="L250" s="55"/>
      <c r="M250" s="55"/>
      <c r="N250" s="55">
        <v>2</v>
      </c>
      <c r="O250" s="55">
        <v>1</v>
      </c>
      <c r="P250" s="56"/>
      <c r="Q250" s="57">
        <f t="shared" si="35"/>
        <v>0.25</v>
      </c>
      <c r="R250" s="58">
        <f t="shared" si="36"/>
        <v>0.25</v>
      </c>
      <c r="S250" s="59"/>
      <c r="T250" s="60"/>
      <c r="V250" s="142"/>
      <c r="W250" s="154" t="s">
        <v>144</v>
      </c>
      <c r="X250" s="154"/>
      <c r="Y250" s="154"/>
      <c r="Z250" s="143"/>
    </row>
    <row r="251" spans="3:26" ht="15.6" x14ac:dyDescent="0.3">
      <c r="C251" s="26"/>
      <c r="D251" s="180" t="s">
        <v>206</v>
      </c>
      <c r="E251" s="180"/>
      <c r="F251" s="180"/>
      <c r="G251" s="17"/>
      <c r="H251" s="18">
        <v>1</v>
      </c>
      <c r="I251" s="18">
        <v>4</v>
      </c>
      <c r="J251" s="18">
        <v>2</v>
      </c>
      <c r="K251" s="18"/>
      <c r="L251" s="18"/>
      <c r="M251" s="24"/>
      <c r="N251" s="18">
        <v>2</v>
      </c>
      <c r="O251" s="18">
        <v>1</v>
      </c>
      <c r="P251" s="19"/>
      <c r="Q251" s="20">
        <f t="shared" si="35"/>
        <v>0.5</v>
      </c>
      <c r="R251" s="21">
        <f t="shared" si="36"/>
        <v>0.5</v>
      </c>
      <c r="S251" s="22"/>
      <c r="T251" s="23"/>
      <c r="V251" s="142"/>
      <c r="W251" s="154" t="s">
        <v>145</v>
      </c>
      <c r="X251" s="154"/>
      <c r="Y251" s="154"/>
      <c r="Z251" s="143"/>
    </row>
    <row r="252" spans="3:26" ht="15.6" x14ac:dyDescent="0.3">
      <c r="C252" s="53"/>
      <c r="D252" s="229"/>
      <c r="E252" s="229"/>
      <c r="F252" s="229"/>
      <c r="G252" s="54"/>
      <c r="H252" s="55"/>
      <c r="I252" s="55"/>
      <c r="J252" s="55"/>
      <c r="K252" s="55"/>
      <c r="L252" s="55"/>
      <c r="M252" s="55"/>
      <c r="N252" s="55"/>
      <c r="O252" s="55"/>
      <c r="P252" s="56"/>
      <c r="Q252" s="57" t="e">
        <f t="shared" si="35"/>
        <v>#DIV/0!</v>
      </c>
      <c r="R252" s="58" t="e">
        <f t="shared" si="36"/>
        <v>#DIV/0!</v>
      </c>
      <c r="S252" s="59"/>
      <c r="T252" s="60"/>
      <c r="V252" s="142"/>
      <c r="W252" s="154" t="s">
        <v>146</v>
      </c>
      <c r="X252" s="154"/>
      <c r="Y252" s="154"/>
      <c r="Z252" s="143"/>
    </row>
    <row r="253" spans="3:26" ht="15.6" x14ac:dyDescent="0.3">
      <c r="C253" s="26"/>
      <c r="D253" s="159"/>
      <c r="E253" s="159"/>
      <c r="F253" s="159"/>
      <c r="G253" s="17"/>
      <c r="H253" s="18"/>
      <c r="I253" s="18"/>
      <c r="J253" s="18"/>
      <c r="K253" s="18"/>
      <c r="L253" s="18"/>
      <c r="M253" s="18"/>
      <c r="N253" s="18"/>
      <c r="O253" s="18"/>
      <c r="P253" s="19"/>
      <c r="Q253" s="20" t="e">
        <f t="shared" si="35"/>
        <v>#DIV/0!</v>
      </c>
      <c r="R253" s="21" t="e">
        <f t="shared" si="36"/>
        <v>#DIV/0!</v>
      </c>
      <c r="S253" s="22"/>
      <c r="T253" s="23"/>
      <c r="V253" s="142"/>
      <c r="W253" s="154" t="s">
        <v>147</v>
      </c>
      <c r="X253" s="154"/>
      <c r="Y253" s="154"/>
      <c r="Z253" s="143"/>
    </row>
    <row r="254" spans="3:26" ht="15.6" x14ac:dyDescent="0.3">
      <c r="C254" s="53"/>
      <c r="D254" s="201"/>
      <c r="E254" s="201"/>
      <c r="F254" s="201"/>
      <c r="G254" s="54"/>
      <c r="H254" s="55"/>
      <c r="I254" s="55"/>
      <c r="J254" s="55"/>
      <c r="K254" s="55"/>
      <c r="L254" s="55"/>
      <c r="M254" s="55"/>
      <c r="N254" s="55"/>
      <c r="O254" s="55"/>
      <c r="P254" s="56"/>
      <c r="Q254" s="57" t="e">
        <f t="shared" si="35"/>
        <v>#DIV/0!</v>
      </c>
      <c r="R254" s="58" t="e">
        <f t="shared" si="36"/>
        <v>#DIV/0!</v>
      </c>
      <c r="S254" s="59"/>
      <c r="T254" s="60"/>
      <c r="V254" s="142"/>
      <c r="W254" s="154" t="s">
        <v>148</v>
      </c>
      <c r="X254" s="154"/>
      <c r="Y254" s="154"/>
      <c r="Z254" s="143"/>
    </row>
    <row r="255" spans="3:26" ht="15.6" x14ac:dyDescent="0.3">
      <c r="C255" s="16"/>
      <c r="D255" s="180"/>
      <c r="E255" s="180"/>
      <c r="F255" s="180"/>
      <c r="G255" s="17"/>
      <c r="H255" s="18"/>
      <c r="I255" s="18"/>
      <c r="J255" s="18"/>
      <c r="K255" s="18"/>
      <c r="L255" s="18"/>
      <c r="M255" s="18"/>
      <c r="N255" s="18"/>
      <c r="O255" s="18"/>
      <c r="P255" s="19"/>
      <c r="Q255" s="20" t="e">
        <f t="shared" si="35"/>
        <v>#DIV/0!</v>
      </c>
      <c r="R255" s="21" t="e">
        <f t="shared" si="36"/>
        <v>#DIV/0!</v>
      </c>
      <c r="S255" s="22"/>
      <c r="T255" s="23"/>
      <c r="V255" s="142"/>
      <c r="W255" s="154" t="s">
        <v>149</v>
      </c>
      <c r="X255" s="154"/>
      <c r="Y255" s="154"/>
      <c r="Z255" s="143"/>
    </row>
    <row r="256" spans="3:26" ht="15.6" x14ac:dyDescent="0.3">
      <c r="C256" s="53"/>
      <c r="D256" s="201"/>
      <c r="E256" s="201"/>
      <c r="F256" s="201"/>
      <c r="G256" s="54"/>
      <c r="H256" s="55"/>
      <c r="I256" s="55"/>
      <c r="J256" s="55"/>
      <c r="K256" s="55"/>
      <c r="L256" s="55"/>
      <c r="M256" s="55"/>
      <c r="N256" s="55"/>
      <c r="O256" s="55"/>
      <c r="P256" s="56"/>
      <c r="Q256" s="57" t="e">
        <f t="shared" si="35"/>
        <v>#DIV/0!</v>
      </c>
      <c r="R256" s="58" t="e">
        <f t="shared" si="36"/>
        <v>#DIV/0!</v>
      </c>
      <c r="S256" s="59"/>
      <c r="T256" s="60"/>
      <c r="V256" s="142"/>
      <c r="W256" s="154" t="s">
        <v>150</v>
      </c>
      <c r="X256" s="154"/>
      <c r="Y256" s="154"/>
      <c r="Z256" s="143"/>
    </row>
    <row r="257" spans="3:26" ht="15.6" x14ac:dyDescent="0.3">
      <c r="C257" s="61"/>
      <c r="D257" s="299"/>
      <c r="E257" s="299"/>
      <c r="F257" s="299"/>
      <c r="G257" s="62"/>
      <c r="H257" s="63"/>
      <c r="I257" s="63"/>
      <c r="J257" s="63"/>
      <c r="K257" s="63"/>
      <c r="L257" s="63"/>
      <c r="M257" s="63"/>
      <c r="N257" s="63"/>
      <c r="O257" s="63"/>
      <c r="P257" s="64"/>
      <c r="Q257" s="20" t="e">
        <f t="shared" si="35"/>
        <v>#DIV/0!</v>
      </c>
      <c r="R257" s="21" t="e">
        <f t="shared" si="36"/>
        <v>#DIV/0!</v>
      </c>
      <c r="S257" s="65"/>
      <c r="T257" s="66"/>
      <c r="V257" s="144"/>
      <c r="W257" s="150" t="s">
        <v>151</v>
      </c>
      <c r="X257" s="150"/>
      <c r="Y257" s="150"/>
      <c r="Z257" s="145"/>
    </row>
    <row r="258" spans="3:26" ht="15.6" x14ac:dyDescent="0.3">
      <c r="C258" s="53"/>
      <c r="D258" s="195"/>
      <c r="E258" s="196"/>
      <c r="F258" s="197"/>
      <c r="G258" s="54"/>
      <c r="H258" s="55"/>
      <c r="I258" s="55"/>
      <c r="J258" s="55"/>
      <c r="K258" s="55"/>
      <c r="L258" s="55"/>
      <c r="M258" s="55"/>
      <c r="N258" s="55"/>
      <c r="O258" s="55"/>
      <c r="P258" s="56"/>
      <c r="Q258" s="57" t="e">
        <f>J258/I258</f>
        <v>#DIV/0!</v>
      </c>
      <c r="R258" s="58" t="e">
        <f t="shared" si="36"/>
        <v>#DIV/0!</v>
      </c>
      <c r="S258" s="59"/>
      <c r="T258" s="60"/>
      <c r="V258" s="142"/>
      <c r="W258" s="147" t="s">
        <v>53</v>
      </c>
      <c r="X258" s="148"/>
      <c r="Y258" s="149"/>
      <c r="Z258" s="143"/>
    </row>
    <row r="259" spans="3:26" ht="15.6" x14ac:dyDescent="0.3">
      <c r="C259" s="61"/>
      <c r="D259" s="198"/>
      <c r="E259" s="199"/>
      <c r="F259" s="200"/>
      <c r="G259" s="62"/>
      <c r="H259" s="63"/>
      <c r="I259" s="63"/>
      <c r="J259" s="63"/>
      <c r="K259" s="63"/>
      <c r="L259" s="63"/>
      <c r="M259" s="63"/>
      <c r="N259" s="63"/>
      <c r="O259" s="63"/>
      <c r="P259" s="64"/>
      <c r="Q259" s="20" t="e">
        <f>J259/I259</f>
        <v>#DIV/0!</v>
      </c>
      <c r="R259" s="21" t="e">
        <f t="shared" si="36"/>
        <v>#DIV/0!</v>
      </c>
      <c r="S259" s="65"/>
      <c r="T259" s="66"/>
      <c r="V259" s="144"/>
      <c r="W259" s="147" t="s">
        <v>152</v>
      </c>
      <c r="X259" s="148"/>
      <c r="Y259" s="149"/>
      <c r="Z259" s="145"/>
    </row>
    <row r="260" spans="3:26" ht="16.2" thickBot="1" x14ac:dyDescent="0.35">
      <c r="C260" s="67"/>
      <c r="D260" s="207" t="s">
        <v>57</v>
      </c>
      <c r="E260" s="208"/>
      <c r="F260" s="209"/>
      <c r="G260" s="30"/>
      <c r="H260" s="31">
        <v>1</v>
      </c>
      <c r="I260" s="31">
        <v>3</v>
      </c>
      <c r="J260" s="31">
        <v>1</v>
      </c>
      <c r="K260" s="31"/>
      <c r="L260" s="31"/>
      <c r="M260" s="31"/>
      <c r="N260" s="31">
        <v>1</v>
      </c>
      <c r="O260" s="31"/>
      <c r="P260" s="32"/>
      <c r="Q260" s="33">
        <f t="shared" ref="Q260" si="37">J260/I260</f>
        <v>0.33333333333333331</v>
      </c>
      <c r="R260" s="34">
        <f t="shared" si="36"/>
        <v>0.33333333333333331</v>
      </c>
      <c r="S260" s="35"/>
      <c r="T260" s="36"/>
    </row>
    <row r="261" spans="3:26" x14ac:dyDescent="0.3">
      <c r="C261" s="293"/>
      <c r="D261" s="295" t="s">
        <v>31</v>
      </c>
      <c r="E261" s="295"/>
      <c r="F261" s="295"/>
      <c r="G261" s="297"/>
      <c r="H261" s="302">
        <f t="shared" ref="H261:P261" si="38">SUM(H238:H260)</f>
        <v>22</v>
      </c>
      <c r="I261" s="302">
        <f t="shared" si="38"/>
        <v>67</v>
      </c>
      <c r="J261" s="302">
        <f t="shared" si="38"/>
        <v>39</v>
      </c>
      <c r="K261" s="302">
        <f t="shared" si="38"/>
        <v>5</v>
      </c>
      <c r="L261" s="302">
        <f t="shared" si="38"/>
        <v>3</v>
      </c>
      <c r="M261" s="302">
        <f t="shared" si="38"/>
        <v>3</v>
      </c>
      <c r="N261" s="302">
        <f t="shared" si="38"/>
        <v>31</v>
      </c>
      <c r="O261" s="302">
        <f t="shared" si="38"/>
        <v>31</v>
      </c>
      <c r="P261" s="302">
        <f t="shared" si="38"/>
        <v>0</v>
      </c>
      <c r="Q261" s="304">
        <f>J261/I261</f>
        <v>0.58208955223880599</v>
      </c>
      <c r="R261" s="304">
        <f t="shared" si="36"/>
        <v>0.88059701492537312</v>
      </c>
      <c r="S261" s="302">
        <f>SUM(S238:S260)</f>
        <v>3</v>
      </c>
      <c r="T261" s="300">
        <f>SUM(T238:T260)</f>
        <v>3</v>
      </c>
    </row>
    <row r="262" spans="3:26" ht="15" thickBot="1" x14ac:dyDescent="0.35">
      <c r="C262" s="294"/>
      <c r="D262" s="296"/>
      <c r="E262" s="296"/>
      <c r="F262" s="296"/>
      <c r="G262" s="298"/>
      <c r="H262" s="303"/>
      <c r="I262" s="303"/>
      <c r="J262" s="303"/>
      <c r="K262" s="303"/>
      <c r="L262" s="303"/>
      <c r="M262" s="303"/>
      <c r="N262" s="303"/>
      <c r="O262" s="303"/>
      <c r="P262" s="303"/>
      <c r="Q262" s="305"/>
      <c r="R262" s="305"/>
      <c r="S262" s="303"/>
      <c r="T262" s="301"/>
    </row>
  </sheetData>
  <mergeCells count="492">
    <mergeCell ref="T261:T262"/>
    <mergeCell ref="N261:N262"/>
    <mergeCell ref="O261:O262"/>
    <mergeCell ref="P261:P262"/>
    <mergeCell ref="Q261:Q262"/>
    <mergeCell ref="R261:R262"/>
    <mergeCell ref="S261:S262"/>
    <mergeCell ref="H261:H262"/>
    <mergeCell ref="I261:I262"/>
    <mergeCell ref="J261:J262"/>
    <mergeCell ref="K261:K262"/>
    <mergeCell ref="L261:L262"/>
    <mergeCell ref="M261:M262"/>
    <mergeCell ref="D258:F258"/>
    <mergeCell ref="D259:F259"/>
    <mergeCell ref="D260:F260"/>
    <mergeCell ref="C261:C262"/>
    <mergeCell ref="D261:F262"/>
    <mergeCell ref="G261:G262"/>
    <mergeCell ref="D252:F252"/>
    <mergeCell ref="D253:F253"/>
    <mergeCell ref="D254:F254"/>
    <mergeCell ref="D255:F255"/>
    <mergeCell ref="D256:F256"/>
    <mergeCell ref="D257:F257"/>
    <mergeCell ref="D246:F246"/>
    <mergeCell ref="D247:F247"/>
    <mergeCell ref="D248:F248"/>
    <mergeCell ref="D249:F249"/>
    <mergeCell ref="D250:F250"/>
    <mergeCell ref="D251:F251"/>
    <mergeCell ref="D240:F240"/>
    <mergeCell ref="D241:F241"/>
    <mergeCell ref="D242:F242"/>
    <mergeCell ref="D243:F243"/>
    <mergeCell ref="D244:F244"/>
    <mergeCell ref="D245:F245"/>
    <mergeCell ref="S231:S232"/>
    <mergeCell ref="T231:T232"/>
    <mergeCell ref="C235:T236"/>
    <mergeCell ref="D237:F237"/>
    <mergeCell ref="D238:F238"/>
    <mergeCell ref="D239:F239"/>
    <mergeCell ref="M231:M232"/>
    <mergeCell ref="N231:N232"/>
    <mergeCell ref="O231:O232"/>
    <mergeCell ref="P231:P232"/>
    <mergeCell ref="Q231:Q232"/>
    <mergeCell ref="R231:R232"/>
    <mergeCell ref="G231:G232"/>
    <mergeCell ref="H231:H232"/>
    <mergeCell ref="I231:I232"/>
    <mergeCell ref="J231:J232"/>
    <mergeCell ref="K231:K232"/>
    <mergeCell ref="L231:L232"/>
    <mergeCell ref="D226:F226"/>
    <mergeCell ref="D227:F227"/>
    <mergeCell ref="D228:F228"/>
    <mergeCell ref="D229:F229"/>
    <mergeCell ref="D230:F230"/>
    <mergeCell ref="C231:C232"/>
    <mergeCell ref="D231:F232"/>
    <mergeCell ref="D220:F220"/>
    <mergeCell ref="D221:F221"/>
    <mergeCell ref="D222:F222"/>
    <mergeCell ref="D223:F223"/>
    <mergeCell ref="D224:F224"/>
    <mergeCell ref="D225:F225"/>
    <mergeCell ref="D214:F214"/>
    <mergeCell ref="D215:F215"/>
    <mergeCell ref="D216:F216"/>
    <mergeCell ref="D217:F217"/>
    <mergeCell ref="D218:F218"/>
    <mergeCell ref="D219:F219"/>
    <mergeCell ref="D208:F208"/>
    <mergeCell ref="D209:F209"/>
    <mergeCell ref="D210:F210"/>
    <mergeCell ref="D211:F211"/>
    <mergeCell ref="D212:F212"/>
    <mergeCell ref="D213:F213"/>
    <mergeCell ref="T198:T199"/>
    <mergeCell ref="C202:T203"/>
    <mergeCell ref="D204:F204"/>
    <mergeCell ref="D205:F205"/>
    <mergeCell ref="D206:F206"/>
    <mergeCell ref="D207:F207"/>
    <mergeCell ref="N198:N199"/>
    <mergeCell ref="O198:O199"/>
    <mergeCell ref="P198:P199"/>
    <mergeCell ref="Q198:Q199"/>
    <mergeCell ref="R198:R199"/>
    <mergeCell ref="S198:S199"/>
    <mergeCell ref="H198:H199"/>
    <mergeCell ref="I198:I199"/>
    <mergeCell ref="J198:J199"/>
    <mergeCell ref="K198:K199"/>
    <mergeCell ref="L198:L199"/>
    <mergeCell ref="M198:M199"/>
    <mergeCell ref="D195:F195"/>
    <mergeCell ref="D196:F196"/>
    <mergeCell ref="D197:F197"/>
    <mergeCell ref="C198:C199"/>
    <mergeCell ref="D198:F199"/>
    <mergeCell ref="G198:G199"/>
    <mergeCell ref="D189:F189"/>
    <mergeCell ref="D190:F190"/>
    <mergeCell ref="D191:F191"/>
    <mergeCell ref="D192:F192"/>
    <mergeCell ref="D193:F193"/>
    <mergeCell ref="D194:F194"/>
    <mergeCell ref="D183:F183"/>
    <mergeCell ref="D184:F184"/>
    <mergeCell ref="D185:F185"/>
    <mergeCell ref="D186:F186"/>
    <mergeCell ref="D187:F187"/>
    <mergeCell ref="D188:F188"/>
    <mergeCell ref="D177:F177"/>
    <mergeCell ref="D178:F178"/>
    <mergeCell ref="D179:F179"/>
    <mergeCell ref="D180:F180"/>
    <mergeCell ref="D181:F181"/>
    <mergeCell ref="D182:F182"/>
    <mergeCell ref="S168:S169"/>
    <mergeCell ref="T168:T169"/>
    <mergeCell ref="C172:T173"/>
    <mergeCell ref="D174:F174"/>
    <mergeCell ref="D175:F175"/>
    <mergeCell ref="D176:F176"/>
    <mergeCell ref="M168:M169"/>
    <mergeCell ref="N168:N169"/>
    <mergeCell ref="O168:O169"/>
    <mergeCell ref="P168:P169"/>
    <mergeCell ref="Q168:Q169"/>
    <mergeCell ref="R168:R169"/>
    <mergeCell ref="G168:G169"/>
    <mergeCell ref="H168:H169"/>
    <mergeCell ref="I168:I169"/>
    <mergeCell ref="J168:J169"/>
    <mergeCell ref="K168:K169"/>
    <mergeCell ref="L168:L169"/>
    <mergeCell ref="D163:F163"/>
    <mergeCell ref="D164:F164"/>
    <mergeCell ref="D165:F165"/>
    <mergeCell ref="D166:F166"/>
    <mergeCell ref="D167:F167"/>
    <mergeCell ref="C168:C169"/>
    <mergeCell ref="D168:F169"/>
    <mergeCell ref="D157:F157"/>
    <mergeCell ref="D158:F158"/>
    <mergeCell ref="D159:F159"/>
    <mergeCell ref="D160:F160"/>
    <mergeCell ref="D161:F161"/>
    <mergeCell ref="D162:F162"/>
    <mergeCell ref="D151:F151"/>
    <mergeCell ref="D152:F152"/>
    <mergeCell ref="D153:F153"/>
    <mergeCell ref="D154:F154"/>
    <mergeCell ref="D155:F155"/>
    <mergeCell ref="D156:F156"/>
    <mergeCell ref="D145:F145"/>
    <mergeCell ref="D146:F146"/>
    <mergeCell ref="D147:F147"/>
    <mergeCell ref="D148:F148"/>
    <mergeCell ref="D149:F149"/>
    <mergeCell ref="D150:F150"/>
    <mergeCell ref="Q138:Q139"/>
    <mergeCell ref="R138:R139"/>
    <mergeCell ref="S138:S139"/>
    <mergeCell ref="T138:T139"/>
    <mergeCell ref="C142:T143"/>
    <mergeCell ref="D144:F144"/>
    <mergeCell ref="K138:K139"/>
    <mergeCell ref="L138:L139"/>
    <mergeCell ref="M138:M139"/>
    <mergeCell ref="N138:N139"/>
    <mergeCell ref="O138:O139"/>
    <mergeCell ref="P138:P139"/>
    <mergeCell ref="C138:C139"/>
    <mergeCell ref="D138:F139"/>
    <mergeCell ref="G138:G139"/>
    <mergeCell ref="H138:H139"/>
    <mergeCell ref="I138:I139"/>
    <mergeCell ref="J138:J139"/>
    <mergeCell ref="D132:F132"/>
    <mergeCell ref="D133:F133"/>
    <mergeCell ref="D134:F134"/>
    <mergeCell ref="D135:F135"/>
    <mergeCell ref="D136:F136"/>
    <mergeCell ref="D137:F137"/>
    <mergeCell ref="D126:F126"/>
    <mergeCell ref="D127:F127"/>
    <mergeCell ref="D128:F128"/>
    <mergeCell ref="D129:F129"/>
    <mergeCell ref="D130:F130"/>
    <mergeCell ref="D131:F131"/>
    <mergeCell ref="D120:F120"/>
    <mergeCell ref="D121:F121"/>
    <mergeCell ref="D122:F122"/>
    <mergeCell ref="D123:F123"/>
    <mergeCell ref="D124:F124"/>
    <mergeCell ref="D125:F125"/>
    <mergeCell ref="T110:T111"/>
    <mergeCell ref="C114:T115"/>
    <mergeCell ref="D116:F116"/>
    <mergeCell ref="D117:F117"/>
    <mergeCell ref="D118:F118"/>
    <mergeCell ref="D119:F119"/>
    <mergeCell ref="N110:N111"/>
    <mergeCell ref="O110:O111"/>
    <mergeCell ref="P110:P111"/>
    <mergeCell ref="Q110:Q111"/>
    <mergeCell ref="R110:R111"/>
    <mergeCell ref="S110:S111"/>
    <mergeCell ref="H110:H111"/>
    <mergeCell ref="I110:I111"/>
    <mergeCell ref="J110:J111"/>
    <mergeCell ref="K110:K111"/>
    <mergeCell ref="L110:L111"/>
    <mergeCell ref="M110:M111"/>
    <mergeCell ref="D107:F107"/>
    <mergeCell ref="D108:F108"/>
    <mergeCell ref="D109:F109"/>
    <mergeCell ref="C110:C111"/>
    <mergeCell ref="D110:F111"/>
    <mergeCell ref="G110:G111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T79:T80"/>
    <mergeCell ref="C83:T84"/>
    <mergeCell ref="D85:F85"/>
    <mergeCell ref="D86:F86"/>
    <mergeCell ref="D87:F87"/>
    <mergeCell ref="D88:F88"/>
    <mergeCell ref="N79:N80"/>
    <mergeCell ref="O79:O80"/>
    <mergeCell ref="P79:P80"/>
    <mergeCell ref="Q79:Q80"/>
    <mergeCell ref="R79:R80"/>
    <mergeCell ref="S79:S80"/>
    <mergeCell ref="H79:H80"/>
    <mergeCell ref="I79:I80"/>
    <mergeCell ref="J79:J80"/>
    <mergeCell ref="K79:K80"/>
    <mergeCell ref="L79:L80"/>
    <mergeCell ref="M79:M80"/>
    <mergeCell ref="D76:F76"/>
    <mergeCell ref="D77:F77"/>
    <mergeCell ref="D78:F78"/>
    <mergeCell ref="C79:C80"/>
    <mergeCell ref="D79:F80"/>
    <mergeCell ref="G79:G80"/>
    <mergeCell ref="D70:F70"/>
    <mergeCell ref="D71:F71"/>
    <mergeCell ref="D72:F72"/>
    <mergeCell ref="D73:F73"/>
    <mergeCell ref="D74:F74"/>
    <mergeCell ref="D75:F75"/>
    <mergeCell ref="D64:F64"/>
    <mergeCell ref="D65:F65"/>
    <mergeCell ref="D66:F66"/>
    <mergeCell ref="D67:F67"/>
    <mergeCell ref="D68:F68"/>
    <mergeCell ref="D69:F69"/>
    <mergeCell ref="D58:F58"/>
    <mergeCell ref="D59:F59"/>
    <mergeCell ref="D60:F60"/>
    <mergeCell ref="D61:F61"/>
    <mergeCell ref="D62:F62"/>
    <mergeCell ref="D63:F63"/>
    <mergeCell ref="T48:T49"/>
    <mergeCell ref="C52:T53"/>
    <mergeCell ref="D54:F54"/>
    <mergeCell ref="D55:F55"/>
    <mergeCell ref="D56:F56"/>
    <mergeCell ref="D57:F57"/>
    <mergeCell ref="N48:N49"/>
    <mergeCell ref="O48:O49"/>
    <mergeCell ref="P48:P49"/>
    <mergeCell ref="Q48:Q49"/>
    <mergeCell ref="R48:R49"/>
    <mergeCell ref="S48:S49"/>
    <mergeCell ref="H48:H49"/>
    <mergeCell ref="I48:I49"/>
    <mergeCell ref="J48:J49"/>
    <mergeCell ref="K48:K49"/>
    <mergeCell ref="L48:L49"/>
    <mergeCell ref="M48:M49"/>
    <mergeCell ref="D45:F45"/>
    <mergeCell ref="D46:F46"/>
    <mergeCell ref="D47:F47"/>
    <mergeCell ref="C48:C49"/>
    <mergeCell ref="D48:F49"/>
    <mergeCell ref="G48:G49"/>
    <mergeCell ref="D39:F39"/>
    <mergeCell ref="D40:F40"/>
    <mergeCell ref="D41:F41"/>
    <mergeCell ref="D42:F42"/>
    <mergeCell ref="D43:F43"/>
    <mergeCell ref="D44:F44"/>
    <mergeCell ref="D33:F33"/>
    <mergeCell ref="D34:F34"/>
    <mergeCell ref="D35:F35"/>
    <mergeCell ref="D36:F36"/>
    <mergeCell ref="D37:F37"/>
    <mergeCell ref="D38:F38"/>
    <mergeCell ref="C24:N24"/>
    <mergeCell ref="C27:T28"/>
    <mergeCell ref="D29:F29"/>
    <mergeCell ref="D30:F30"/>
    <mergeCell ref="D31:F31"/>
    <mergeCell ref="D32:F32"/>
    <mergeCell ref="C21:F22"/>
    <mergeCell ref="G21:G22"/>
    <mergeCell ref="H21:H22"/>
    <mergeCell ref="I21:I22"/>
    <mergeCell ref="J21:J22"/>
    <mergeCell ref="K21:K22"/>
    <mergeCell ref="L21:L22"/>
    <mergeCell ref="M21:M22"/>
    <mergeCell ref="N21:N22"/>
    <mergeCell ref="C19:F20"/>
    <mergeCell ref="G19:G20"/>
    <mergeCell ref="H19:H20"/>
    <mergeCell ref="I19:I20"/>
    <mergeCell ref="J19:J20"/>
    <mergeCell ref="K19:K20"/>
    <mergeCell ref="L19:L20"/>
    <mergeCell ref="M19:M20"/>
    <mergeCell ref="N19:N20"/>
    <mergeCell ref="L15:L16"/>
    <mergeCell ref="M15:M16"/>
    <mergeCell ref="N15:N16"/>
    <mergeCell ref="C17:F18"/>
    <mergeCell ref="G17:G18"/>
    <mergeCell ref="H17:H18"/>
    <mergeCell ref="I17:I18"/>
    <mergeCell ref="J17:J18"/>
    <mergeCell ref="K17:K18"/>
    <mergeCell ref="L17:L18"/>
    <mergeCell ref="C15:F16"/>
    <mergeCell ref="G15:G16"/>
    <mergeCell ref="H15:H16"/>
    <mergeCell ref="I15:I16"/>
    <mergeCell ref="J15:J16"/>
    <mergeCell ref="K15:K16"/>
    <mergeCell ref="M17:M18"/>
    <mergeCell ref="N17:N18"/>
    <mergeCell ref="C13:F14"/>
    <mergeCell ref="G13:G14"/>
    <mergeCell ref="H13:H14"/>
    <mergeCell ref="I13:I14"/>
    <mergeCell ref="J13:J14"/>
    <mergeCell ref="K13:K14"/>
    <mergeCell ref="L13:L14"/>
    <mergeCell ref="M13:M14"/>
    <mergeCell ref="N13:N14"/>
    <mergeCell ref="L9:L10"/>
    <mergeCell ref="M9:M10"/>
    <mergeCell ref="N9:N10"/>
    <mergeCell ref="C11:F12"/>
    <mergeCell ref="G11:G12"/>
    <mergeCell ref="H11:H12"/>
    <mergeCell ref="I11:I12"/>
    <mergeCell ref="J11:J12"/>
    <mergeCell ref="K11:K12"/>
    <mergeCell ref="L11:L12"/>
    <mergeCell ref="M11:M12"/>
    <mergeCell ref="N11:N12"/>
    <mergeCell ref="W179:Y179"/>
    <mergeCell ref="W180:Y180"/>
    <mergeCell ref="W181:Y181"/>
    <mergeCell ref="W182:Y182"/>
    <mergeCell ref="W183:Y183"/>
    <mergeCell ref="C1:N1"/>
    <mergeCell ref="C2:N3"/>
    <mergeCell ref="C4:N5"/>
    <mergeCell ref="C6:F6"/>
    <mergeCell ref="C7:F8"/>
    <mergeCell ref="G7:G8"/>
    <mergeCell ref="H7:H8"/>
    <mergeCell ref="I7:I8"/>
    <mergeCell ref="J7:J8"/>
    <mergeCell ref="K7:K8"/>
    <mergeCell ref="L7:L8"/>
    <mergeCell ref="M7:M8"/>
    <mergeCell ref="N7:N8"/>
    <mergeCell ref="C9:F10"/>
    <mergeCell ref="G9:G10"/>
    <mergeCell ref="H9:H10"/>
    <mergeCell ref="I9:I10"/>
    <mergeCell ref="J9:J10"/>
    <mergeCell ref="K9:K10"/>
    <mergeCell ref="W240:Y240"/>
    <mergeCell ref="W241:Y241"/>
    <mergeCell ref="W242:Y242"/>
    <mergeCell ref="W213:Y213"/>
    <mergeCell ref="W214:Y214"/>
    <mergeCell ref="W215:Y215"/>
    <mergeCell ref="W216:Y216"/>
    <mergeCell ref="W217:Y217"/>
    <mergeCell ref="W218:Y218"/>
    <mergeCell ref="W219:Y219"/>
    <mergeCell ref="W220:Y220"/>
    <mergeCell ref="W221:Y221"/>
    <mergeCell ref="W222:Y222"/>
    <mergeCell ref="W223:Y223"/>
    <mergeCell ref="W224:Y224"/>
    <mergeCell ref="W225:Y225"/>
    <mergeCell ref="W226:Y226"/>
    <mergeCell ref="W227:Y227"/>
    <mergeCell ref="W252:Y252"/>
    <mergeCell ref="W253:Y253"/>
    <mergeCell ref="W254:Y254"/>
    <mergeCell ref="W255:Y255"/>
    <mergeCell ref="W256:Y256"/>
    <mergeCell ref="W257:Y257"/>
    <mergeCell ref="W258:Y258"/>
    <mergeCell ref="W259:Y259"/>
    <mergeCell ref="V117:X117"/>
    <mergeCell ref="W243:Y243"/>
    <mergeCell ref="W244:Y244"/>
    <mergeCell ref="W245:Y245"/>
    <mergeCell ref="W246:Y246"/>
    <mergeCell ref="W247:Y247"/>
    <mergeCell ref="W248:Y248"/>
    <mergeCell ref="W249:Y249"/>
    <mergeCell ref="W250:Y250"/>
    <mergeCell ref="W251:Y251"/>
    <mergeCell ref="W193:Y193"/>
    <mergeCell ref="W194:Y194"/>
    <mergeCell ref="W195:Y195"/>
    <mergeCell ref="W196:Y196"/>
    <mergeCell ref="W238:Y238"/>
    <mergeCell ref="W239:Y239"/>
    <mergeCell ref="V118:X118"/>
    <mergeCell ref="V119:X119"/>
    <mergeCell ref="V120:X120"/>
    <mergeCell ref="V121:X121"/>
    <mergeCell ref="V122:X122"/>
    <mergeCell ref="V123:X123"/>
    <mergeCell ref="V124:X124"/>
    <mergeCell ref="V125:X125"/>
    <mergeCell ref="V126:X126"/>
    <mergeCell ref="V127:X127"/>
    <mergeCell ref="V128:X128"/>
    <mergeCell ref="V129:X129"/>
    <mergeCell ref="V130:X130"/>
    <mergeCell ref="V131:X131"/>
    <mergeCell ref="V132:X132"/>
    <mergeCell ref="V133:X133"/>
    <mergeCell ref="V134:X134"/>
    <mergeCell ref="V135:X135"/>
    <mergeCell ref="W228:Y228"/>
    <mergeCell ref="W229:Y229"/>
    <mergeCell ref="V136:X136"/>
    <mergeCell ref="W205:Y205"/>
    <mergeCell ref="W206:Y206"/>
    <mergeCell ref="W207:Y207"/>
    <mergeCell ref="W208:Y208"/>
    <mergeCell ref="W209:Y209"/>
    <mergeCell ref="W210:Y210"/>
    <mergeCell ref="W211:Y211"/>
    <mergeCell ref="W212:Y212"/>
    <mergeCell ref="W184:Y184"/>
    <mergeCell ref="W185:Y185"/>
    <mergeCell ref="W186:Y186"/>
    <mergeCell ref="W187:Y187"/>
    <mergeCell ref="W188:Y188"/>
    <mergeCell ref="W189:Y189"/>
    <mergeCell ref="W190:Y190"/>
    <mergeCell ref="W191:Y191"/>
    <mergeCell ref="W192:Y192"/>
    <mergeCell ref="W175:Y175"/>
    <mergeCell ref="W176:Y176"/>
    <mergeCell ref="W177:Y177"/>
    <mergeCell ref="W178:Y17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B5F7-60A8-4C84-AE20-2837586ED723}">
  <dimension ref="C1:Y116"/>
  <sheetViews>
    <sheetView showGridLines="0" showRowColHeaders="0" zoomScale="70" zoomScaleNormal="70" workbookViewId="0">
      <selection activeCell="C13" sqref="C13:N13"/>
    </sheetView>
  </sheetViews>
  <sheetFormatPr baseColWidth="10" defaultColWidth="6.77734375" defaultRowHeight="14.4" x14ac:dyDescent="0.3"/>
  <cols>
    <col min="1" max="2" width="2.6640625" customWidth="1"/>
    <col min="3" max="3" width="3.77734375" customWidth="1"/>
    <col min="4" max="4" width="8.44140625" customWidth="1"/>
    <col min="5" max="6" width="8.33203125" customWidth="1"/>
    <col min="7" max="14" width="6.77734375" customWidth="1"/>
    <col min="17" max="18" width="7.77734375" customWidth="1"/>
  </cols>
  <sheetData>
    <row r="1" spans="3:20" ht="15.6" x14ac:dyDescent="0.3">
      <c r="C1" s="155">
        <v>2026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3:20" x14ac:dyDescent="0.3">
      <c r="C2" s="156" t="s">
        <v>0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3:20" ht="15" thickBot="1" x14ac:dyDescent="0.35"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3:20" x14ac:dyDescent="0.3">
      <c r="C4" s="309" t="s">
        <v>207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28"/>
    </row>
    <row r="5" spans="3:20" ht="15" thickBot="1" x14ac:dyDescent="0.35">
      <c r="C5" s="329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1"/>
    </row>
    <row r="6" spans="3:20" ht="21" x14ac:dyDescent="0.3">
      <c r="C6" s="314" t="s">
        <v>2</v>
      </c>
      <c r="D6" s="315"/>
      <c r="E6" s="315"/>
      <c r="F6" s="315"/>
      <c r="G6" s="316" t="s">
        <v>3</v>
      </c>
      <c r="H6" s="316" t="s">
        <v>4</v>
      </c>
      <c r="I6" s="316" t="s">
        <v>5</v>
      </c>
      <c r="J6" s="316" t="s">
        <v>6</v>
      </c>
      <c r="K6" s="316" t="s">
        <v>7</v>
      </c>
      <c r="L6" s="316" t="s">
        <v>8</v>
      </c>
      <c r="M6" s="316" t="s">
        <v>9</v>
      </c>
      <c r="N6" s="317" t="s">
        <v>10</v>
      </c>
    </row>
    <row r="7" spans="3:20" ht="14.4" customHeight="1" x14ac:dyDescent="0.3">
      <c r="C7" s="318" t="s">
        <v>210</v>
      </c>
      <c r="D7" s="319"/>
      <c r="E7" s="319"/>
      <c r="F7" s="319"/>
      <c r="G7" s="320">
        <v>1</v>
      </c>
      <c r="H7" s="320">
        <v>1</v>
      </c>
      <c r="I7" s="320"/>
      <c r="J7" s="320"/>
      <c r="K7" s="321">
        <f t="shared" ref="K7" si="0">2*H7+J7</f>
        <v>2</v>
      </c>
      <c r="L7" s="320">
        <v>10</v>
      </c>
      <c r="M7" s="320">
        <v>3</v>
      </c>
      <c r="N7" s="322">
        <f t="shared" ref="N7" si="1">L7-M7</f>
        <v>7</v>
      </c>
    </row>
    <row r="8" spans="3:20" ht="14.4" customHeight="1" x14ac:dyDescent="0.3">
      <c r="C8" s="318"/>
      <c r="D8" s="319"/>
      <c r="E8" s="319"/>
      <c r="F8" s="319"/>
      <c r="G8" s="320"/>
      <c r="H8" s="320"/>
      <c r="I8" s="320"/>
      <c r="J8" s="320"/>
      <c r="K8" s="321"/>
      <c r="L8" s="320"/>
      <c r="M8" s="320"/>
      <c r="N8" s="322"/>
    </row>
    <row r="9" spans="3:20" ht="14.4" customHeight="1" x14ac:dyDescent="0.3">
      <c r="C9" s="373" t="s">
        <v>208</v>
      </c>
      <c r="D9" s="374"/>
      <c r="E9" s="374"/>
      <c r="F9" s="374"/>
      <c r="G9" s="375">
        <v>1</v>
      </c>
      <c r="H9" s="375">
        <v>1</v>
      </c>
      <c r="I9" s="375"/>
      <c r="J9" s="375"/>
      <c r="K9" s="321">
        <f>2*H9+J9</f>
        <v>2</v>
      </c>
      <c r="L9" s="375">
        <v>11</v>
      </c>
      <c r="M9" s="375">
        <v>8</v>
      </c>
      <c r="N9" s="376">
        <f>L9-M9</f>
        <v>3</v>
      </c>
    </row>
    <row r="10" spans="3:20" ht="14.4" customHeight="1" x14ac:dyDescent="0.3">
      <c r="C10" s="373"/>
      <c r="D10" s="374"/>
      <c r="E10" s="374"/>
      <c r="F10" s="374"/>
      <c r="G10" s="375"/>
      <c r="H10" s="375"/>
      <c r="I10" s="375"/>
      <c r="J10" s="375"/>
      <c r="K10" s="321"/>
      <c r="L10" s="375"/>
      <c r="M10" s="375"/>
      <c r="N10" s="376"/>
    </row>
    <row r="11" spans="3:20" x14ac:dyDescent="0.3">
      <c r="C11" s="318" t="s">
        <v>209</v>
      </c>
      <c r="D11" s="319"/>
      <c r="E11" s="319"/>
      <c r="F11" s="319"/>
      <c r="G11" s="320">
        <v>2</v>
      </c>
      <c r="H11" s="320"/>
      <c r="I11" s="320">
        <v>2</v>
      </c>
      <c r="J11" s="320"/>
      <c r="K11" s="321">
        <f>2*H11+J11</f>
        <v>0</v>
      </c>
      <c r="L11" s="320">
        <v>11</v>
      </c>
      <c r="M11" s="320">
        <v>21</v>
      </c>
      <c r="N11" s="322">
        <f>L11-M11</f>
        <v>-10</v>
      </c>
    </row>
    <row r="12" spans="3:20" ht="15" thickBot="1" x14ac:dyDescent="0.35">
      <c r="C12" s="323"/>
      <c r="D12" s="324"/>
      <c r="E12" s="324"/>
      <c r="F12" s="324"/>
      <c r="G12" s="325"/>
      <c r="H12" s="325"/>
      <c r="I12" s="325"/>
      <c r="J12" s="325"/>
      <c r="K12" s="326"/>
      <c r="L12" s="325"/>
      <c r="M12" s="325"/>
      <c r="N12" s="327"/>
    </row>
    <row r="13" spans="3:20" x14ac:dyDescent="0.3">
      <c r="C13" s="161" t="s">
        <v>156</v>
      </c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15" spans="3:20" ht="15" thickBot="1" x14ac:dyDescent="0.35"/>
    <row r="16" spans="3:20" x14ac:dyDescent="0.3">
      <c r="C16" s="392" t="s">
        <v>208</v>
      </c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90"/>
    </row>
    <row r="17" spans="3:25" ht="15" thickBot="1" x14ac:dyDescent="0.35">
      <c r="C17" s="393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91"/>
    </row>
    <row r="18" spans="3:25" ht="18.600000000000001" thickBot="1" x14ac:dyDescent="0.35">
      <c r="C18" s="8" t="s">
        <v>17</v>
      </c>
      <c r="D18" s="220" t="s">
        <v>18</v>
      </c>
      <c r="E18" s="220"/>
      <c r="F18" s="220"/>
      <c r="G18" s="10" t="s">
        <v>19</v>
      </c>
      <c r="H18" s="9" t="s">
        <v>3</v>
      </c>
      <c r="I18" s="9" t="s">
        <v>20</v>
      </c>
      <c r="J18" s="9" t="s">
        <v>21</v>
      </c>
      <c r="K18" s="9" t="s">
        <v>22</v>
      </c>
      <c r="L18" s="9" t="s">
        <v>23</v>
      </c>
      <c r="M18" s="9" t="s">
        <v>24</v>
      </c>
      <c r="N18" s="9" t="s">
        <v>8</v>
      </c>
      <c r="O18" s="11" t="s">
        <v>9</v>
      </c>
      <c r="P18" s="12" t="s">
        <v>25</v>
      </c>
      <c r="Q18" s="13" t="s">
        <v>26</v>
      </c>
      <c r="R18" s="14" t="s">
        <v>27</v>
      </c>
      <c r="S18" s="15" t="s">
        <v>28</v>
      </c>
      <c r="T18" s="12" t="s">
        <v>29</v>
      </c>
    </row>
    <row r="19" spans="3:25" ht="15.6" x14ac:dyDescent="0.3">
      <c r="C19" s="45"/>
      <c r="D19" s="187" t="s">
        <v>236</v>
      </c>
      <c r="E19" s="188"/>
      <c r="F19" s="189"/>
      <c r="G19" s="46"/>
      <c r="H19" s="47">
        <v>1</v>
      </c>
      <c r="I19" s="47">
        <v>4</v>
      </c>
      <c r="J19" s="47">
        <v>2</v>
      </c>
      <c r="K19" s="47"/>
      <c r="L19" s="47">
        <v>1</v>
      </c>
      <c r="M19" s="47"/>
      <c r="N19" s="47"/>
      <c r="O19" s="89">
        <v>2</v>
      </c>
      <c r="P19" s="48"/>
      <c r="Q19" s="49">
        <f>J19/I19</f>
        <v>0.5</v>
      </c>
      <c r="R19" s="50">
        <f>((J19+K19)+(2*L19)+(3*M19))/I19</f>
        <v>1</v>
      </c>
      <c r="S19" s="51"/>
      <c r="T19" s="52"/>
    </row>
    <row r="20" spans="3:25" ht="16.2" thickBot="1" x14ac:dyDescent="0.35">
      <c r="C20" s="16"/>
      <c r="D20" s="159" t="s">
        <v>253</v>
      </c>
      <c r="E20" s="159"/>
      <c r="F20" s="159"/>
      <c r="G20" s="17"/>
      <c r="H20" s="18">
        <v>1</v>
      </c>
      <c r="I20" s="18">
        <v>4</v>
      </c>
      <c r="J20" s="18">
        <v>1</v>
      </c>
      <c r="K20" s="18"/>
      <c r="L20" s="18"/>
      <c r="M20" s="18"/>
      <c r="N20" s="18"/>
      <c r="O20" s="24">
        <v>1</v>
      </c>
      <c r="P20" s="19"/>
      <c r="Q20" s="20">
        <f t="shared" ref="Q20:Q38" si="2">J20/I20</f>
        <v>0.25</v>
      </c>
      <c r="R20" s="21">
        <f t="shared" ref="R20:R49" si="3">((J20+K20)+(2*L20)+(3*M20))/I20</f>
        <v>0.25</v>
      </c>
      <c r="S20" s="22"/>
      <c r="T20" s="23"/>
    </row>
    <row r="21" spans="3:25" ht="15.6" x14ac:dyDescent="0.3">
      <c r="C21" s="53">
        <v>96</v>
      </c>
      <c r="D21" s="201" t="s">
        <v>223</v>
      </c>
      <c r="E21" s="201"/>
      <c r="F21" s="201"/>
      <c r="G21" s="54"/>
      <c r="H21" s="55">
        <v>1</v>
      </c>
      <c r="I21" s="55">
        <v>4</v>
      </c>
      <c r="J21" s="55">
        <v>4</v>
      </c>
      <c r="K21" s="55">
        <v>1</v>
      </c>
      <c r="L21" s="55"/>
      <c r="M21" s="55"/>
      <c r="N21" s="55">
        <v>3</v>
      </c>
      <c r="O21" s="97">
        <v>4</v>
      </c>
      <c r="P21" s="56"/>
      <c r="Q21" s="57">
        <f t="shared" si="2"/>
        <v>1</v>
      </c>
      <c r="R21" s="58">
        <f t="shared" si="3"/>
        <v>1.25</v>
      </c>
      <c r="S21" s="59"/>
      <c r="T21" s="60">
        <v>1</v>
      </c>
      <c r="V21" s="377">
        <v>22</v>
      </c>
      <c r="W21" s="378" t="s">
        <v>211</v>
      </c>
      <c r="X21" s="379"/>
      <c r="Y21" s="380"/>
    </row>
    <row r="22" spans="3:25" ht="15.6" x14ac:dyDescent="0.3">
      <c r="C22" s="16"/>
      <c r="D22" s="159" t="s">
        <v>212</v>
      </c>
      <c r="E22" s="159"/>
      <c r="F22" s="159"/>
      <c r="G22" s="17"/>
      <c r="H22" s="18">
        <v>1</v>
      </c>
      <c r="I22" s="24">
        <v>4</v>
      </c>
      <c r="J22" s="24">
        <v>3</v>
      </c>
      <c r="K22" s="24">
        <v>1</v>
      </c>
      <c r="L22" s="24"/>
      <c r="M22" s="24"/>
      <c r="N22" s="24">
        <v>1</v>
      </c>
      <c r="O22" s="24">
        <v>2</v>
      </c>
      <c r="P22" s="25"/>
      <c r="Q22" s="20">
        <f t="shared" si="2"/>
        <v>0.75</v>
      </c>
      <c r="R22" s="21">
        <f t="shared" si="3"/>
        <v>1</v>
      </c>
      <c r="S22" s="22"/>
      <c r="T22" s="23"/>
      <c r="V22" s="142"/>
      <c r="W22" s="154" t="s">
        <v>212</v>
      </c>
      <c r="X22" s="154"/>
      <c r="Y22" s="154"/>
    </row>
    <row r="23" spans="3:25" ht="15.6" x14ac:dyDescent="0.3">
      <c r="C23" s="53"/>
      <c r="D23" s="201" t="s">
        <v>215</v>
      </c>
      <c r="E23" s="201"/>
      <c r="F23" s="201"/>
      <c r="G23" s="54"/>
      <c r="H23" s="55">
        <v>1</v>
      </c>
      <c r="I23" s="55">
        <v>4</v>
      </c>
      <c r="J23" s="55">
        <v>3</v>
      </c>
      <c r="K23" s="55">
        <v>1</v>
      </c>
      <c r="L23" s="55"/>
      <c r="M23" s="55"/>
      <c r="N23" s="55">
        <v>1</v>
      </c>
      <c r="O23" s="55"/>
      <c r="P23" s="56"/>
      <c r="Q23" s="57">
        <f t="shared" si="2"/>
        <v>0.75</v>
      </c>
      <c r="R23" s="58">
        <f t="shared" si="3"/>
        <v>1</v>
      </c>
      <c r="S23" s="59"/>
      <c r="T23" s="60"/>
      <c r="V23" s="142">
        <v>6</v>
      </c>
      <c r="W23" s="154" t="s">
        <v>213</v>
      </c>
      <c r="X23" s="154"/>
      <c r="Y23" s="154"/>
    </row>
    <row r="24" spans="3:25" ht="15.6" x14ac:dyDescent="0.3">
      <c r="C24" s="16">
        <v>7</v>
      </c>
      <c r="D24" s="159" t="s">
        <v>216</v>
      </c>
      <c r="E24" s="159"/>
      <c r="F24" s="159"/>
      <c r="G24" s="17"/>
      <c r="H24" s="18">
        <v>1</v>
      </c>
      <c r="I24" s="18">
        <v>4</v>
      </c>
      <c r="J24" s="18">
        <v>2</v>
      </c>
      <c r="K24" s="18"/>
      <c r="L24" s="24"/>
      <c r="M24" s="24"/>
      <c r="N24" s="18">
        <v>3</v>
      </c>
      <c r="O24" s="18"/>
      <c r="P24" s="19"/>
      <c r="Q24" s="20">
        <f t="shared" si="2"/>
        <v>0.5</v>
      </c>
      <c r="R24" s="21">
        <f t="shared" si="3"/>
        <v>0.5</v>
      </c>
      <c r="S24" s="22"/>
      <c r="T24" s="23"/>
      <c r="V24" s="142"/>
      <c r="W24" s="154" t="s">
        <v>214</v>
      </c>
      <c r="X24" s="154"/>
      <c r="Y24" s="154"/>
    </row>
    <row r="25" spans="3:25" ht="15.6" x14ac:dyDescent="0.3">
      <c r="C25" s="53">
        <v>23</v>
      </c>
      <c r="D25" s="201" t="s">
        <v>254</v>
      </c>
      <c r="E25" s="201"/>
      <c r="F25" s="201"/>
      <c r="G25" s="54"/>
      <c r="H25" s="55">
        <v>1</v>
      </c>
      <c r="I25" s="55">
        <v>4</v>
      </c>
      <c r="J25" s="55"/>
      <c r="K25" s="55"/>
      <c r="L25" s="55"/>
      <c r="M25" s="55"/>
      <c r="N25" s="55">
        <v>1</v>
      </c>
      <c r="O25" s="55">
        <v>1</v>
      </c>
      <c r="P25" s="56"/>
      <c r="Q25" s="57">
        <f t="shared" si="2"/>
        <v>0</v>
      </c>
      <c r="R25" s="58">
        <f t="shared" si="3"/>
        <v>0</v>
      </c>
      <c r="S25" s="59"/>
      <c r="T25" s="60">
        <v>1</v>
      </c>
      <c r="V25" s="142"/>
      <c r="W25" s="154" t="s">
        <v>215</v>
      </c>
      <c r="X25" s="154"/>
      <c r="Y25" s="154"/>
    </row>
    <row r="26" spans="3:25" ht="15.6" x14ac:dyDescent="0.3">
      <c r="C26" s="26"/>
      <c r="D26" s="159" t="s">
        <v>255</v>
      </c>
      <c r="E26" s="159"/>
      <c r="F26" s="159"/>
      <c r="G26" s="17"/>
      <c r="H26" s="18">
        <v>1</v>
      </c>
      <c r="I26" s="18">
        <v>4</v>
      </c>
      <c r="J26" s="18">
        <v>2</v>
      </c>
      <c r="K26" s="18"/>
      <c r="L26" s="18"/>
      <c r="M26" s="18"/>
      <c r="N26" s="18">
        <v>1</v>
      </c>
      <c r="O26" s="18"/>
      <c r="P26" s="19"/>
      <c r="Q26" s="20">
        <f t="shared" si="2"/>
        <v>0.5</v>
      </c>
      <c r="R26" s="21">
        <f t="shared" si="3"/>
        <v>0.5</v>
      </c>
      <c r="S26" s="27"/>
      <c r="T26" s="23"/>
      <c r="V26" s="142">
        <v>7</v>
      </c>
      <c r="W26" s="154" t="s">
        <v>216</v>
      </c>
      <c r="X26" s="154"/>
      <c r="Y26" s="154"/>
    </row>
    <row r="27" spans="3:25" ht="15.6" x14ac:dyDescent="0.3">
      <c r="C27" s="53"/>
      <c r="D27" s="201" t="s">
        <v>235</v>
      </c>
      <c r="E27" s="201"/>
      <c r="F27" s="201"/>
      <c r="G27" s="54"/>
      <c r="H27" s="55">
        <v>1</v>
      </c>
      <c r="I27" s="55">
        <v>4</v>
      </c>
      <c r="J27" s="55">
        <v>1</v>
      </c>
      <c r="K27" s="55"/>
      <c r="L27" s="55"/>
      <c r="M27" s="55"/>
      <c r="N27" s="55"/>
      <c r="O27" s="55"/>
      <c r="P27" s="56"/>
      <c r="Q27" s="57">
        <f t="shared" si="2"/>
        <v>0.25</v>
      </c>
      <c r="R27" s="58">
        <f t="shared" si="3"/>
        <v>0.25</v>
      </c>
      <c r="S27" s="59"/>
      <c r="T27" s="60"/>
      <c r="V27" s="142"/>
      <c r="W27" s="154" t="s">
        <v>217</v>
      </c>
      <c r="X27" s="154"/>
      <c r="Y27" s="154"/>
    </row>
    <row r="28" spans="3:25" ht="15.6" x14ac:dyDescent="0.3">
      <c r="C28" s="26"/>
      <c r="D28" s="159" t="s">
        <v>221</v>
      </c>
      <c r="E28" s="159"/>
      <c r="F28" s="159"/>
      <c r="G28" s="17"/>
      <c r="H28" s="18">
        <v>1</v>
      </c>
      <c r="I28" s="18">
        <v>4</v>
      </c>
      <c r="J28" s="18">
        <v>2</v>
      </c>
      <c r="K28" s="18"/>
      <c r="L28" s="24"/>
      <c r="M28" s="24"/>
      <c r="N28" s="18">
        <v>1</v>
      </c>
      <c r="O28" s="18">
        <v>1</v>
      </c>
      <c r="P28" s="19"/>
      <c r="Q28" s="20">
        <f t="shared" si="2"/>
        <v>0.5</v>
      </c>
      <c r="R28" s="21">
        <f t="shared" si="3"/>
        <v>0.5</v>
      </c>
      <c r="S28" s="22"/>
      <c r="T28" s="23"/>
      <c r="V28" s="142"/>
      <c r="W28" s="154" t="s">
        <v>218</v>
      </c>
      <c r="X28" s="154"/>
      <c r="Y28" s="154"/>
    </row>
    <row r="29" spans="3:25" ht="15.6" x14ac:dyDescent="0.3">
      <c r="C29" s="53"/>
      <c r="D29" s="201" t="s">
        <v>225</v>
      </c>
      <c r="E29" s="201"/>
      <c r="F29" s="201"/>
      <c r="G29" s="54"/>
      <c r="H29" s="55">
        <v>1</v>
      </c>
      <c r="I29" s="55">
        <v>3</v>
      </c>
      <c r="J29" s="55">
        <v>1</v>
      </c>
      <c r="K29" s="55"/>
      <c r="L29" s="55"/>
      <c r="M29" s="55"/>
      <c r="N29" s="55"/>
      <c r="O29" s="55"/>
      <c r="P29" s="56"/>
      <c r="Q29" s="57">
        <f t="shared" si="2"/>
        <v>0.33333333333333331</v>
      </c>
      <c r="R29" s="58">
        <f t="shared" si="3"/>
        <v>0.33333333333333331</v>
      </c>
      <c r="S29" s="59"/>
      <c r="T29" s="60"/>
      <c r="V29" s="142">
        <v>23</v>
      </c>
      <c r="W29" s="154" t="s">
        <v>219</v>
      </c>
      <c r="X29" s="154"/>
      <c r="Y29" s="154"/>
    </row>
    <row r="30" spans="3:25" ht="15.6" x14ac:dyDescent="0.3">
      <c r="C30" s="16"/>
      <c r="D30" s="179"/>
      <c r="E30" s="179"/>
      <c r="F30" s="179"/>
      <c r="G30" s="28"/>
      <c r="H30" s="24"/>
      <c r="I30" s="24"/>
      <c r="J30" s="24"/>
      <c r="K30" s="24"/>
      <c r="L30" s="24"/>
      <c r="M30" s="24"/>
      <c r="N30" s="24"/>
      <c r="O30" s="24"/>
      <c r="P30" s="25"/>
      <c r="Q30" s="20" t="e">
        <f t="shared" si="2"/>
        <v>#DIV/0!</v>
      </c>
      <c r="R30" s="21" t="e">
        <f t="shared" si="3"/>
        <v>#DIV/0!</v>
      </c>
      <c r="S30" s="27"/>
      <c r="T30" s="29"/>
      <c r="V30" s="142"/>
      <c r="W30" s="154" t="s">
        <v>220</v>
      </c>
      <c r="X30" s="154"/>
      <c r="Y30" s="154"/>
    </row>
    <row r="31" spans="3:25" ht="15.6" x14ac:dyDescent="0.3">
      <c r="C31" s="53"/>
      <c r="D31" s="201"/>
      <c r="E31" s="201"/>
      <c r="F31" s="201"/>
      <c r="G31" s="54"/>
      <c r="H31" s="55"/>
      <c r="I31" s="55"/>
      <c r="J31" s="55"/>
      <c r="K31" s="55"/>
      <c r="L31" s="55"/>
      <c r="M31" s="55"/>
      <c r="N31" s="97"/>
      <c r="O31" s="97"/>
      <c r="P31" s="98"/>
      <c r="Q31" s="99" t="e">
        <f t="shared" si="2"/>
        <v>#DIV/0!</v>
      </c>
      <c r="R31" s="58" t="e">
        <f t="shared" si="3"/>
        <v>#DIV/0!</v>
      </c>
      <c r="S31" s="59"/>
      <c r="T31" s="60"/>
      <c r="V31" s="142"/>
      <c r="W31" s="154" t="s">
        <v>221</v>
      </c>
      <c r="X31" s="154"/>
      <c r="Y31" s="154"/>
    </row>
    <row r="32" spans="3:25" ht="15.6" x14ac:dyDescent="0.3">
      <c r="C32" s="26"/>
      <c r="D32" s="180"/>
      <c r="E32" s="180"/>
      <c r="F32" s="180"/>
      <c r="G32" s="17"/>
      <c r="H32" s="18"/>
      <c r="I32" s="18"/>
      <c r="J32" s="18"/>
      <c r="K32" s="18"/>
      <c r="L32" s="18"/>
      <c r="M32" s="24"/>
      <c r="N32" s="18"/>
      <c r="O32" s="18"/>
      <c r="P32" s="19"/>
      <c r="Q32" s="20" t="e">
        <f t="shared" si="2"/>
        <v>#DIV/0!</v>
      </c>
      <c r="R32" s="21" t="e">
        <f t="shared" si="3"/>
        <v>#DIV/0!</v>
      </c>
      <c r="S32" s="22"/>
      <c r="T32" s="23"/>
      <c r="V32" s="142"/>
      <c r="W32" s="154" t="s">
        <v>222</v>
      </c>
      <c r="X32" s="154"/>
      <c r="Y32" s="154"/>
    </row>
    <row r="33" spans="3:25" ht="15.6" x14ac:dyDescent="0.3">
      <c r="C33" s="53"/>
      <c r="D33" s="229"/>
      <c r="E33" s="229"/>
      <c r="F33" s="229"/>
      <c r="G33" s="54"/>
      <c r="H33" s="55"/>
      <c r="I33" s="55"/>
      <c r="J33" s="55"/>
      <c r="K33" s="55"/>
      <c r="L33" s="55"/>
      <c r="M33" s="55"/>
      <c r="N33" s="55"/>
      <c r="O33" s="55"/>
      <c r="P33" s="56"/>
      <c r="Q33" s="57" t="e">
        <f t="shared" si="2"/>
        <v>#DIV/0!</v>
      </c>
      <c r="R33" s="58" t="e">
        <f t="shared" si="3"/>
        <v>#DIV/0!</v>
      </c>
      <c r="S33" s="59"/>
      <c r="T33" s="60"/>
      <c r="V33" s="142">
        <v>96</v>
      </c>
      <c r="W33" s="154" t="s">
        <v>223</v>
      </c>
      <c r="X33" s="154"/>
      <c r="Y33" s="154"/>
    </row>
    <row r="34" spans="3:25" ht="15.6" x14ac:dyDescent="0.3">
      <c r="C34" s="26"/>
      <c r="D34" s="159"/>
      <c r="E34" s="159"/>
      <c r="F34" s="159"/>
      <c r="G34" s="17"/>
      <c r="H34" s="18"/>
      <c r="I34" s="18"/>
      <c r="J34" s="18"/>
      <c r="K34" s="18"/>
      <c r="L34" s="18"/>
      <c r="M34" s="18"/>
      <c r="N34" s="18"/>
      <c r="O34" s="18"/>
      <c r="P34" s="19"/>
      <c r="Q34" s="20" t="e">
        <f t="shared" si="2"/>
        <v>#DIV/0!</v>
      </c>
      <c r="R34" s="21" t="e">
        <f t="shared" si="3"/>
        <v>#DIV/0!</v>
      </c>
      <c r="S34" s="22"/>
      <c r="T34" s="23"/>
      <c r="V34" s="144">
        <v>13</v>
      </c>
      <c r="W34" s="147" t="s">
        <v>224</v>
      </c>
      <c r="X34" s="148"/>
      <c r="Y34" s="149"/>
    </row>
    <row r="35" spans="3:25" ht="15.6" x14ac:dyDescent="0.3">
      <c r="C35" s="53"/>
      <c r="D35" s="201"/>
      <c r="E35" s="201"/>
      <c r="F35" s="201"/>
      <c r="G35" s="54"/>
      <c r="H35" s="55"/>
      <c r="I35" s="55"/>
      <c r="J35" s="55"/>
      <c r="K35" s="55"/>
      <c r="L35" s="55"/>
      <c r="M35" s="55"/>
      <c r="N35" s="55"/>
      <c r="O35" s="55"/>
      <c r="P35" s="56"/>
      <c r="Q35" s="57" t="e">
        <f t="shared" si="2"/>
        <v>#DIV/0!</v>
      </c>
      <c r="R35" s="58" t="e">
        <f t="shared" si="3"/>
        <v>#DIV/0!</v>
      </c>
      <c r="S35" s="59"/>
      <c r="T35" s="60"/>
    </row>
    <row r="36" spans="3:25" ht="15.6" x14ac:dyDescent="0.3">
      <c r="C36" s="16"/>
      <c r="D36" s="159"/>
      <c r="E36" s="159"/>
      <c r="F36" s="159"/>
      <c r="G36" s="17"/>
      <c r="H36" s="18"/>
      <c r="I36" s="18"/>
      <c r="J36" s="18"/>
      <c r="K36" s="18"/>
      <c r="L36" s="18"/>
      <c r="M36" s="18"/>
      <c r="N36" s="18"/>
      <c r="O36" s="18"/>
      <c r="P36" s="19"/>
      <c r="Q36" s="20" t="e">
        <f t="shared" si="2"/>
        <v>#DIV/0!</v>
      </c>
      <c r="R36" s="21" t="e">
        <f t="shared" si="3"/>
        <v>#DIV/0!</v>
      </c>
      <c r="S36" s="22"/>
      <c r="T36" s="23"/>
    </row>
    <row r="37" spans="3:25" ht="15.6" x14ac:dyDescent="0.3">
      <c r="C37" s="53"/>
      <c r="D37" s="201"/>
      <c r="E37" s="201"/>
      <c r="F37" s="201"/>
      <c r="G37" s="54"/>
      <c r="H37" s="55"/>
      <c r="I37" s="55"/>
      <c r="J37" s="55"/>
      <c r="K37" s="55"/>
      <c r="L37" s="55"/>
      <c r="M37" s="55"/>
      <c r="N37" s="55"/>
      <c r="O37" s="55"/>
      <c r="P37" s="56"/>
      <c r="Q37" s="57" t="e">
        <f t="shared" si="2"/>
        <v>#DIV/0!</v>
      </c>
      <c r="R37" s="58" t="e">
        <f t="shared" si="3"/>
        <v>#DIV/0!</v>
      </c>
      <c r="S37" s="59"/>
      <c r="T37" s="60"/>
    </row>
    <row r="38" spans="3:25" ht="15.6" x14ac:dyDescent="0.3">
      <c r="C38" s="61"/>
      <c r="D38" s="202"/>
      <c r="E38" s="202"/>
      <c r="F38" s="202"/>
      <c r="G38" s="62"/>
      <c r="H38" s="63"/>
      <c r="I38" s="63"/>
      <c r="J38" s="63"/>
      <c r="K38" s="63"/>
      <c r="L38" s="63"/>
      <c r="M38" s="63"/>
      <c r="N38" s="63"/>
      <c r="O38" s="63"/>
      <c r="P38" s="64"/>
      <c r="Q38" s="20" t="e">
        <f t="shared" si="2"/>
        <v>#DIV/0!</v>
      </c>
      <c r="R38" s="21" t="e">
        <f t="shared" si="3"/>
        <v>#DIV/0!</v>
      </c>
      <c r="S38" s="65"/>
      <c r="T38" s="66"/>
    </row>
    <row r="39" spans="3:25" ht="15.6" x14ac:dyDescent="0.3">
      <c r="C39" s="53"/>
      <c r="D39" s="195"/>
      <c r="E39" s="196"/>
      <c r="F39" s="197"/>
      <c r="G39" s="54"/>
      <c r="H39" s="55"/>
      <c r="I39" s="55"/>
      <c r="J39" s="55"/>
      <c r="K39" s="55"/>
      <c r="L39" s="55"/>
      <c r="M39" s="55"/>
      <c r="N39" s="55"/>
      <c r="O39" s="55"/>
      <c r="P39" s="56"/>
      <c r="Q39" s="57" t="e">
        <f>J39/I39</f>
        <v>#DIV/0!</v>
      </c>
      <c r="R39" s="58" t="e">
        <f t="shared" si="3"/>
        <v>#DIV/0!</v>
      </c>
      <c r="S39" s="59"/>
      <c r="T39" s="60"/>
    </row>
    <row r="40" spans="3:25" ht="15.6" x14ac:dyDescent="0.3">
      <c r="C40" s="61"/>
      <c r="D40" s="198"/>
      <c r="E40" s="199"/>
      <c r="F40" s="200"/>
      <c r="G40" s="62"/>
      <c r="H40" s="63"/>
      <c r="I40" s="63"/>
      <c r="J40" s="63"/>
      <c r="K40" s="63"/>
      <c r="L40" s="63"/>
      <c r="M40" s="63"/>
      <c r="N40" s="63"/>
      <c r="O40" s="63"/>
      <c r="P40" s="64"/>
      <c r="Q40" s="20" t="e">
        <f>J40/I40</f>
        <v>#DIV/0!</v>
      </c>
      <c r="R40" s="21" t="e">
        <f t="shared" si="3"/>
        <v>#DIV/0!</v>
      </c>
      <c r="S40" s="65"/>
      <c r="T40" s="66"/>
    </row>
    <row r="41" spans="3:25" ht="15.6" x14ac:dyDescent="0.3">
      <c r="C41" s="53"/>
      <c r="D41" s="195"/>
      <c r="E41" s="196"/>
      <c r="F41" s="197"/>
      <c r="G41" s="54"/>
      <c r="H41" s="55"/>
      <c r="I41" s="55"/>
      <c r="J41" s="55"/>
      <c r="K41" s="55"/>
      <c r="L41" s="55"/>
      <c r="M41" s="55"/>
      <c r="N41" s="55"/>
      <c r="O41" s="55"/>
      <c r="P41" s="56"/>
      <c r="Q41" s="57" t="e">
        <f>J41/I41</f>
        <v>#DIV/0!</v>
      </c>
      <c r="R41" s="58" t="e">
        <f t="shared" si="3"/>
        <v>#DIV/0!</v>
      </c>
      <c r="S41" s="59"/>
      <c r="T41" s="60"/>
    </row>
    <row r="42" spans="3:25" ht="15.6" x14ac:dyDescent="0.3">
      <c r="C42" s="16"/>
      <c r="D42" s="204"/>
      <c r="E42" s="205"/>
      <c r="F42" s="206"/>
      <c r="G42" s="28"/>
      <c r="H42" s="24"/>
      <c r="I42" s="24"/>
      <c r="J42" s="24"/>
      <c r="K42" s="24"/>
      <c r="L42" s="24"/>
      <c r="M42" s="24"/>
      <c r="N42" s="24"/>
      <c r="O42" s="24"/>
      <c r="P42" s="336"/>
      <c r="Q42" s="20" t="e">
        <f>J42/I42</f>
        <v>#DIV/0!</v>
      </c>
      <c r="R42" s="21" t="e">
        <f t="shared" si="3"/>
        <v>#DIV/0!</v>
      </c>
      <c r="S42" s="27"/>
      <c r="T42" s="29"/>
    </row>
    <row r="43" spans="3:25" ht="15.6" x14ac:dyDescent="0.3">
      <c r="C43" s="67"/>
      <c r="D43" s="195"/>
      <c r="E43" s="196"/>
      <c r="F43" s="197"/>
      <c r="G43" s="30"/>
      <c r="H43" s="31"/>
      <c r="I43" s="31"/>
      <c r="J43" s="31"/>
      <c r="K43" s="31"/>
      <c r="L43" s="31"/>
      <c r="M43" s="31"/>
      <c r="N43" s="31"/>
      <c r="O43" s="31"/>
      <c r="P43" s="337"/>
      <c r="Q43" s="99" t="e">
        <f t="shared" ref="Q43:Q48" si="4">J43/I43</f>
        <v>#DIV/0!</v>
      </c>
      <c r="R43" s="100" t="e">
        <f t="shared" si="3"/>
        <v>#DIV/0!</v>
      </c>
      <c r="S43" s="35"/>
      <c r="T43" s="36"/>
    </row>
    <row r="44" spans="3:25" ht="15.6" x14ac:dyDescent="0.3">
      <c r="C44" s="338"/>
      <c r="D44" s="204"/>
      <c r="E44" s="205"/>
      <c r="F44" s="206"/>
      <c r="G44" s="81"/>
      <c r="H44" s="74"/>
      <c r="I44" s="74"/>
      <c r="J44" s="74"/>
      <c r="K44" s="74"/>
      <c r="L44" s="74"/>
      <c r="M44" s="74"/>
      <c r="N44" s="74"/>
      <c r="O44" s="74"/>
      <c r="P44" s="336"/>
      <c r="Q44" s="20" t="e">
        <f t="shared" si="4"/>
        <v>#DIV/0!</v>
      </c>
      <c r="R44" s="21" t="e">
        <f t="shared" si="3"/>
        <v>#DIV/0!</v>
      </c>
      <c r="S44" s="85"/>
      <c r="T44" s="86"/>
    </row>
    <row r="45" spans="3:25" ht="15.6" x14ac:dyDescent="0.3">
      <c r="C45" s="67"/>
      <c r="D45" s="195"/>
      <c r="E45" s="196"/>
      <c r="F45" s="197"/>
      <c r="G45" s="30"/>
      <c r="H45" s="31"/>
      <c r="I45" s="31"/>
      <c r="J45" s="31"/>
      <c r="K45" s="31"/>
      <c r="L45" s="31"/>
      <c r="M45" s="31"/>
      <c r="N45" s="31"/>
      <c r="O45" s="31"/>
      <c r="P45" s="60"/>
      <c r="Q45" s="99" t="e">
        <f t="shared" si="4"/>
        <v>#DIV/0!</v>
      </c>
      <c r="R45" s="100" t="e">
        <f t="shared" si="3"/>
        <v>#DIV/0!</v>
      </c>
      <c r="S45" s="35"/>
      <c r="T45" s="36"/>
    </row>
    <row r="46" spans="3:25" ht="15.6" x14ac:dyDescent="0.3">
      <c r="C46" s="338"/>
      <c r="D46" s="204"/>
      <c r="E46" s="205"/>
      <c r="F46" s="206"/>
      <c r="G46" s="81"/>
      <c r="H46" s="74"/>
      <c r="I46" s="74"/>
      <c r="J46" s="74"/>
      <c r="K46" s="74"/>
      <c r="L46" s="74"/>
      <c r="M46" s="74"/>
      <c r="N46" s="74"/>
      <c r="O46" s="74"/>
      <c r="P46" s="82"/>
      <c r="Q46" s="20" t="e">
        <f t="shared" si="4"/>
        <v>#DIV/0!</v>
      </c>
      <c r="R46" s="21" t="e">
        <f t="shared" si="3"/>
        <v>#DIV/0!</v>
      </c>
      <c r="S46" s="85"/>
      <c r="T46" s="86"/>
    </row>
    <row r="47" spans="3:25" ht="15.6" x14ac:dyDescent="0.3">
      <c r="C47" s="67"/>
      <c r="D47" s="195"/>
      <c r="E47" s="196"/>
      <c r="F47" s="197"/>
      <c r="G47" s="30"/>
      <c r="H47" s="31"/>
      <c r="I47" s="31"/>
      <c r="J47" s="31"/>
      <c r="K47" s="31"/>
      <c r="L47" s="31"/>
      <c r="M47" s="31"/>
      <c r="N47" s="31"/>
      <c r="O47" s="31"/>
      <c r="P47" s="60"/>
      <c r="Q47" s="99" t="e">
        <f t="shared" si="4"/>
        <v>#DIV/0!</v>
      </c>
      <c r="R47" s="100" t="e">
        <f t="shared" si="3"/>
        <v>#DIV/0!</v>
      </c>
      <c r="S47" s="35"/>
      <c r="T47" s="36"/>
    </row>
    <row r="48" spans="3:25" ht="16.2" thickBot="1" x14ac:dyDescent="0.35">
      <c r="C48" s="80"/>
      <c r="D48" s="168" t="s">
        <v>226</v>
      </c>
      <c r="E48" s="169"/>
      <c r="F48" s="170"/>
      <c r="G48" s="81"/>
      <c r="H48" s="74"/>
      <c r="I48" s="74"/>
      <c r="J48" s="74"/>
      <c r="K48" s="74"/>
      <c r="L48" s="74"/>
      <c r="M48" s="74"/>
      <c r="N48" s="74"/>
      <c r="O48" s="74"/>
      <c r="P48" s="82"/>
      <c r="Q48" s="20" t="e">
        <f t="shared" si="4"/>
        <v>#DIV/0!</v>
      </c>
      <c r="R48" s="21" t="e">
        <f t="shared" si="3"/>
        <v>#DIV/0!</v>
      </c>
      <c r="S48" s="85"/>
      <c r="T48" s="86"/>
    </row>
    <row r="49" spans="3:20" x14ac:dyDescent="0.3">
      <c r="C49" s="171"/>
      <c r="D49" s="339" t="s">
        <v>31</v>
      </c>
      <c r="E49" s="232"/>
      <c r="F49" s="232"/>
      <c r="G49" s="177"/>
      <c r="H49" s="240">
        <f t="shared" ref="H49:P49" si="5">SUM(H19:H48)</f>
        <v>11</v>
      </c>
      <c r="I49" s="240">
        <f t="shared" si="5"/>
        <v>43</v>
      </c>
      <c r="J49" s="240">
        <f t="shared" si="5"/>
        <v>21</v>
      </c>
      <c r="K49" s="240">
        <f t="shared" si="5"/>
        <v>3</v>
      </c>
      <c r="L49" s="240">
        <f t="shared" si="5"/>
        <v>1</v>
      </c>
      <c r="M49" s="240">
        <f t="shared" si="5"/>
        <v>0</v>
      </c>
      <c r="N49" s="240">
        <f t="shared" si="5"/>
        <v>11</v>
      </c>
      <c r="O49" s="240">
        <f t="shared" si="5"/>
        <v>11</v>
      </c>
      <c r="P49" s="240">
        <f t="shared" si="5"/>
        <v>0</v>
      </c>
      <c r="Q49" s="340">
        <f>J49/I49</f>
        <v>0.48837209302325579</v>
      </c>
      <c r="R49" s="340">
        <f t="shared" si="3"/>
        <v>0.60465116279069764</v>
      </c>
      <c r="S49" s="240">
        <f>SUM(S19:S48)</f>
        <v>0</v>
      </c>
      <c r="T49" s="341">
        <f>SUM(T19:T48)</f>
        <v>2</v>
      </c>
    </row>
    <row r="50" spans="3:20" ht="15" thickBot="1" x14ac:dyDescent="0.35">
      <c r="C50" s="172"/>
      <c r="D50" s="342"/>
      <c r="E50" s="233"/>
      <c r="F50" s="233"/>
      <c r="G50" s="178"/>
      <c r="H50" s="241"/>
      <c r="I50" s="241"/>
      <c r="J50" s="241"/>
      <c r="K50" s="241"/>
      <c r="L50" s="241"/>
      <c r="M50" s="241"/>
      <c r="N50" s="241"/>
      <c r="O50" s="241"/>
      <c r="P50" s="241"/>
      <c r="Q50" s="343"/>
      <c r="R50" s="343"/>
      <c r="S50" s="241"/>
      <c r="T50" s="344"/>
    </row>
    <row r="52" spans="3:20" ht="15" thickBot="1" x14ac:dyDescent="0.35"/>
    <row r="53" spans="3:20" x14ac:dyDescent="0.3">
      <c r="C53" s="386" t="s">
        <v>227</v>
      </c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59"/>
      <c r="R53" s="359"/>
      <c r="S53" s="359"/>
      <c r="T53" s="388"/>
    </row>
    <row r="54" spans="3:20" ht="15" thickBot="1" x14ac:dyDescent="0.35">
      <c r="C54" s="387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89"/>
    </row>
    <row r="55" spans="3:20" ht="18.600000000000001" thickBot="1" x14ac:dyDescent="0.35">
      <c r="C55" s="37" t="s">
        <v>17</v>
      </c>
      <c r="D55" s="186" t="s">
        <v>18</v>
      </c>
      <c r="E55" s="186"/>
      <c r="F55" s="186"/>
      <c r="G55" s="39" t="s">
        <v>19</v>
      </c>
      <c r="H55" s="38" t="s">
        <v>3</v>
      </c>
      <c r="I55" s="38" t="s">
        <v>20</v>
      </c>
      <c r="J55" s="38" t="s">
        <v>21</v>
      </c>
      <c r="K55" s="38" t="s">
        <v>22</v>
      </c>
      <c r="L55" s="38" t="s">
        <v>23</v>
      </c>
      <c r="M55" s="38" t="s">
        <v>24</v>
      </c>
      <c r="N55" s="38" t="s">
        <v>8</v>
      </c>
      <c r="O55" s="40" t="s">
        <v>9</v>
      </c>
      <c r="P55" s="41" t="s">
        <v>25</v>
      </c>
      <c r="Q55" s="42" t="s">
        <v>26</v>
      </c>
      <c r="R55" s="43" t="s">
        <v>27</v>
      </c>
      <c r="S55" s="44" t="s">
        <v>28</v>
      </c>
      <c r="T55" s="41" t="s">
        <v>29</v>
      </c>
    </row>
    <row r="56" spans="3:20" ht="15.6" x14ac:dyDescent="0.3">
      <c r="C56" s="45">
        <v>96</v>
      </c>
      <c r="D56" s="187" t="s">
        <v>248</v>
      </c>
      <c r="E56" s="188"/>
      <c r="F56" s="189"/>
      <c r="G56" s="46"/>
      <c r="H56" s="47">
        <v>2</v>
      </c>
      <c r="I56" s="47">
        <v>7</v>
      </c>
      <c r="J56" s="47">
        <v>4</v>
      </c>
      <c r="K56" s="47"/>
      <c r="L56" s="47"/>
      <c r="M56" s="47"/>
      <c r="N56" s="47">
        <v>2</v>
      </c>
      <c r="O56" s="47">
        <v>1</v>
      </c>
      <c r="P56" s="48"/>
      <c r="Q56" s="49">
        <f>J56/I56</f>
        <v>0.5714285714285714</v>
      </c>
      <c r="R56" s="50">
        <f>((J56+K56)+(2*L56)+(3*M56))/I56</f>
        <v>0.5714285714285714</v>
      </c>
      <c r="S56" s="51"/>
      <c r="T56" s="52">
        <v>1</v>
      </c>
    </row>
    <row r="57" spans="3:20" ht="15.6" x14ac:dyDescent="0.3">
      <c r="C57" s="16">
        <v>25</v>
      </c>
      <c r="D57" s="159" t="s">
        <v>228</v>
      </c>
      <c r="E57" s="159"/>
      <c r="F57" s="159"/>
      <c r="G57" s="17"/>
      <c r="H57" s="18">
        <v>2</v>
      </c>
      <c r="I57" s="18">
        <v>7</v>
      </c>
      <c r="J57" s="18">
        <v>3</v>
      </c>
      <c r="K57" s="18">
        <v>1</v>
      </c>
      <c r="L57" s="18"/>
      <c r="M57" s="18"/>
      <c r="N57" s="18">
        <v>1</v>
      </c>
      <c r="O57" s="18">
        <v>1</v>
      </c>
      <c r="P57" s="19"/>
      <c r="Q57" s="20">
        <f t="shared" ref="Q57:Q75" si="6">J57/I57</f>
        <v>0.42857142857142855</v>
      </c>
      <c r="R57" s="21">
        <f t="shared" ref="R57:R81" si="7">((J57+K57)+(2*L57)+(3*M57))/I57</f>
        <v>0.5714285714285714</v>
      </c>
      <c r="S57" s="22"/>
      <c r="T57" s="23">
        <v>2</v>
      </c>
    </row>
    <row r="58" spans="3:20" ht="15.6" x14ac:dyDescent="0.3">
      <c r="C58" s="53">
        <v>3</v>
      </c>
      <c r="D58" s="201" t="s">
        <v>249</v>
      </c>
      <c r="E58" s="201"/>
      <c r="F58" s="201"/>
      <c r="G58" s="54"/>
      <c r="H58" s="55">
        <v>2</v>
      </c>
      <c r="I58" s="55">
        <v>7</v>
      </c>
      <c r="J58" s="55">
        <v>3</v>
      </c>
      <c r="K58" s="55">
        <v>2</v>
      </c>
      <c r="L58" s="55"/>
      <c r="M58" s="55"/>
      <c r="N58" s="55"/>
      <c r="O58" s="55">
        <v>3</v>
      </c>
      <c r="P58" s="56"/>
      <c r="Q58" s="57">
        <f t="shared" si="6"/>
        <v>0.42857142857142855</v>
      </c>
      <c r="R58" s="58">
        <f t="shared" si="7"/>
        <v>0.7142857142857143</v>
      </c>
      <c r="S58" s="59"/>
      <c r="T58" s="60"/>
    </row>
    <row r="59" spans="3:20" ht="15.6" x14ac:dyDescent="0.3">
      <c r="C59" s="16"/>
      <c r="D59" s="159" t="s">
        <v>232</v>
      </c>
      <c r="E59" s="159"/>
      <c r="F59" s="159"/>
      <c r="G59" s="17"/>
      <c r="H59" s="18">
        <v>2</v>
      </c>
      <c r="I59" s="24">
        <v>7</v>
      </c>
      <c r="J59" s="24">
        <v>2</v>
      </c>
      <c r="K59" s="24"/>
      <c r="L59" s="24"/>
      <c r="M59" s="24"/>
      <c r="N59" s="24"/>
      <c r="O59" s="24">
        <v>1</v>
      </c>
      <c r="P59" s="25"/>
      <c r="Q59" s="20">
        <f t="shared" si="6"/>
        <v>0.2857142857142857</v>
      </c>
      <c r="R59" s="21">
        <f t="shared" si="7"/>
        <v>0.2857142857142857</v>
      </c>
      <c r="S59" s="22"/>
      <c r="T59" s="23"/>
    </row>
    <row r="60" spans="3:20" ht="15.6" x14ac:dyDescent="0.3">
      <c r="C60" s="53"/>
      <c r="D60" s="201" t="s">
        <v>229</v>
      </c>
      <c r="E60" s="201"/>
      <c r="F60" s="201"/>
      <c r="G60" s="54"/>
      <c r="H60" s="55">
        <v>2</v>
      </c>
      <c r="I60" s="55">
        <v>5</v>
      </c>
      <c r="J60" s="55">
        <v>2</v>
      </c>
      <c r="K60" s="55"/>
      <c r="L60" s="55"/>
      <c r="M60" s="55"/>
      <c r="N60" s="55">
        <v>3</v>
      </c>
      <c r="O60" s="55"/>
      <c r="P60" s="56"/>
      <c r="Q60" s="57">
        <f t="shared" si="6"/>
        <v>0.4</v>
      </c>
      <c r="R60" s="58">
        <f t="shared" si="7"/>
        <v>0.4</v>
      </c>
      <c r="S60" s="59"/>
      <c r="T60" s="60">
        <v>1</v>
      </c>
    </row>
    <row r="61" spans="3:20" ht="15.6" x14ac:dyDescent="0.3">
      <c r="C61" s="16">
        <v>84</v>
      </c>
      <c r="D61" s="159" t="s">
        <v>234</v>
      </c>
      <c r="E61" s="159"/>
      <c r="F61" s="159"/>
      <c r="G61" s="17"/>
      <c r="H61" s="18">
        <v>2</v>
      </c>
      <c r="I61" s="18">
        <v>7</v>
      </c>
      <c r="J61" s="18">
        <v>5</v>
      </c>
      <c r="K61" s="18"/>
      <c r="L61" s="24"/>
      <c r="M61" s="24"/>
      <c r="N61" s="18">
        <v>3</v>
      </c>
      <c r="O61" s="18"/>
      <c r="P61" s="19"/>
      <c r="Q61" s="20">
        <f t="shared" si="6"/>
        <v>0.7142857142857143</v>
      </c>
      <c r="R61" s="21">
        <f t="shared" si="7"/>
        <v>0.7142857142857143</v>
      </c>
      <c r="S61" s="22"/>
      <c r="T61" s="23">
        <v>1</v>
      </c>
    </row>
    <row r="62" spans="3:20" ht="15.6" x14ac:dyDescent="0.3">
      <c r="C62" s="53">
        <v>23</v>
      </c>
      <c r="D62" s="201" t="s">
        <v>230</v>
      </c>
      <c r="E62" s="201"/>
      <c r="F62" s="201"/>
      <c r="G62" s="54"/>
      <c r="H62" s="55">
        <v>2</v>
      </c>
      <c r="I62" s="55">
        <v>7</v>
      </c>
      <c r="J62" s="55">
        <v>3</v>
      </c>
      <c r="K62" s="55"/>
      <c r="L62" s="55"/>
      <c r="M62" s="55"/>
      <c r="N62" s="55"/>
      <c r="O62" s="55">
        <v>1</v>
      </c>
      <c r="P62" s="56"/>
      <c r="Q62" s="57">
        <f t="shared" si="6"/>
        <v>0.42857142857142855</v>
      </c>
      <c r="R62" s="58">
        <f t="shared" si="7"/>
        <v>0.42857142857142855</v>
      </c>
      <c r="S62" s="59"/>
      <c r="T62" s="60"/>
    </row>
    <row r="63" spans="3:20" ht="15.6" x14ac:dyDescent="0.3">
      <c r="C63" s="26"/>
      <c r="D63" s="198" t="s">
        <v>231</v>
      </c>
      <c r="E63" s="199"/>
      <c r="F63" s="200"/>
      <c r="G63" s="17"/>
      <c r="H63" s="18">
        <v>2</v>
      </c>
      <c r="I63" s="18">
        <v>7</v>
      </c>
      <c r="J63" s="18">
        <v>2</v>
      </c>
      <c r="K63" s="18"/>
      <c r="L63" s="18"/>
      <c r="M63" s="18"/>
      <c r="N63" s="18"/>
      <c r="O63" s="18">
        <v>1</v>
      </c>
      <c r="P63" s="19"/>
      <c r="Q63" s="20">
        <f t="shared" si="6"/>
        <v>0.2857142857142857</v>
      </c>
      <c r="R63" s="21">
        <f t="shared" si="7"/>
        <v>0.2857142857142857</v>
      </c>
      <c r="S63" s="27"/>
      <c r="T63" s="23"/>
    </row>
    <row r="64" spans="3:20" ht="15.6" x14ac:dyDescent="0.3">
      <c r="C64" s="53"/>
      <c r="D64" s="201" t="s">
        <v>233</v>
      </c>
      <c r="E64" s="201"/>
      <c r="F64" s="201"/>
      <c r="G64" s="54"/>
      <c r="H64" s="55">
        <v>1</v>
      </c>
      <c r="I64" s="55">
        <v>2</v>
      </c>
      <c r="J64" s="55"/>
      <c r="K64" s="55"/>
      <c r="L64" s="55"/>
      <c r="M64" s="55"/>
      <c r="N64" s="55"/>
      <c r="O64" s="55"/>
      <c r="P64" s="56"/>
      <c r="Q64" s="57">
        <f t="shared" si="6"/>
        <v>0</v>
      </c>
      <c r="R64" s="58">
        <f t="shared" si="7"/>
        <v>0</v>
      </c>
      <c r="S64" s="59"/>
      <c r="T64" s="60">
        <v>1</v>
      </c>
    </row>
    <row r="65" spans="3:20" ht="15.6" x14ac:dyDescent="0.3">
      <c r="C65" s="26"/>
      <c r="D65" s="159" t="s">
        <v>250</v>
      </c>
      <c r="E65" s="159"/>
      <c r="F65" s="159"/>
      <c r="G65" s="17"/>
      <c r="H65" s="18">
        <v>2</v>
      </c>
      <c r="I65" s="18">
        <v>5</v>
      </c>
      <c r="J65" s="18">
        <v>2</v>
      </c>
      <c r="K65" s="18"/>
      <c r="L65" s="24"/>
      <c r="M65" s="24"/>
      <c r="N65" s="18">
        <v>1</v>
      </c>
      <c r="O65" s="18">
        <v>1</v>
      </c>
      <c r="P65" s="19"/>
      <c r="Q65" s="20">
        <f t="shared" si="6"/>
        <v>0.4</v>
      </c>
      <c r="R65" s="21">
        <f t="shared" si="7"/>
        <v>0.4</v>
      </c>
      <c r="S65" s="22"/>
      <c r="T65" s="23"/>
    </row>
    <row r="66" spans="3:20" ht="15.6" x14ac:dyDescent="0.3">
      <c r="C66" s="53"/>
      <c r="D66" s="201" t="s">
        <v>251</v>
      </c>
      <c r="E66" s="201"/>
      <c r="F66" s="201"/>
      <c r="G66" s="54"/>
      <c r="H66" s="55">
        <v>2</v>
      </c>
      <c r="I66" s="55">
        <v>5</v>
      </c>
      <c r="J66" s="55">
        <v>1</v>
      </c>
      <c r="K66" s="55"/>
      <c r="L66" s="55"/>
      <c r="M66" s="55"/>
      <c r="N66" s="55">
        <v>1</v>
      </c>
      <c r="O66" s="55"/>
      <c r="P66" s="56"/>
      <c r="Q66" s="57">
        <f t="shared" si="6"/>
        <v>0.2</v>
      </c>
      <c r="R66" s="58">
        <f t="shared" si="7"/>
        <v>0.2</v>
      </c>
      <c r="S66" s="59"/>
      <c r="T66" s="60"/>
    </row>
    <row r="67" spans="3:20" ht="15.6" x14ac:dyDescent="0.3">
      <c r="C67" s="16">
        <v>10</v>
      </c>
      <c r="D67" s="179" t="s">
        <v>252</v>
      </c>
      <c r="E67" s="179"/>
      <c r="F67" s="179"/>
      <c r="G67" s="28"/>
      <c r="H67" s="24">
        <v>1</v>
      </c>
      <c r="I67" s="24">
        <v>3</v>
      </c>
      <c r="J67" s="24">
        <v>2</v>
      </c>
      <c r="K67" s="24"/>
      <c r="L67" s="24"/>
      <c r="M67" s="24"/>
      <c r="N67" s="24"/>
      <c r="O67" s="24">
        <v>2</v>
      </c>
      <c r="P67" s="25"/>
      <c r="Q67" s="20">
        <f t="shared" si="6"/>
        <v>0.66666666666666663</v>
      </c>
      <c r="R67" s="21">
        <f t="shared" si="7"/>
        <v>0.66666666666666663</v>
      </c>
      <c r="S67" s="27"/>
      <c r="T67" s="29"/>
    </row>
    <row r="68" spans="3:20" ht="15.6" x14ac:dyDescent="0.3">
      <c r="C68" s="53"/>
      <c r="D68" s="201"/>
      <c r="E68" s="201"/>
      <c r="F68" s="201"/>
      <c r="G68" s="54"/>
      <c r="H68" s="55"/>
      <c r="I68" s="55"/>
      <c r="J68" s="55"/>
      <c r="K68" s="55"/>
      <c r="L68" s="55"/>
      <c r="M68" s="55"/>
      <c r="N68" s="55"/>
      <c r="O68" s="55"/>
      <c r="P68" s="56"/>
      <c r="Q68" s="57" t="e">
        <f t="shared" si="6"/>
        <v>#DIV/0!</v>
      </c>
      <c r="R68" s="58" t="e">
        <f t="shared" si="7"/>
        <v>#DIV/0!</v>
      </c>
      <c r="S68" s="59"/>
      <c r="T68" s="60"/>
    </row>
    <row r="69" spans="3:20" ht="15.6" x14ac:dyDescent="0.3">
      <c r="C69" s="26"/>
      <c r="D69" s="180"/>
      <c r="E69" s="180"/>
      <c r="F69" s="180"/>
      <c r="G69" s="17"/>
      <c r="H69" s="18"/>
      <c r="I69" s="18"/>
      <c r="J69" s="18"/>
      <c r="K69" s="18"/>
      <c r="L69" s="18"/>
      <c r="M69" s="24"/>
      <c r="N69" s="18"/>
      <c r="O69" s="18"/>
      <c r="P69" s="19"/>
      <c r="Q69" s="20" t="e">
        <f t="shared" si="6"/>
        <v>#DIV/0!</v>
      </c>
      <c r="R69" s="21" t="e">
        <f t="shared" si="7"/>
        <v>#DIV/0!</v>
      </c>
      <c r="S69" s="22"/>
      <c r="T69" s="23"/>
    </row>
    <row r="70" spans="3:20" ht="15.6" x14ac:dyDescent="0.3">
      <c r="C70" s="53"/>
      <c r="D70" s="229"/>
      <c r="E70" s="229"/>
      <c r="F70" s="229"/>
      <c r="G70" s="54"/>
      <c r="H70" s="55"/>
      <c r="I70" s="55"/>
      <c r="J70" s="55"/>
      <c r="K70" s="55"/>
      <c r="L70" s="55"/>
      <c r="M70" s="55"/>
      <c r="N70" s="55"/>
      <c r="O70" s="55"/>
      <c r="P70" s="56"/>
      <c r="Q70" s="57" t="e">
        <f t="shared" si="6"/>
        <v>#DIV/0!</v>
      </c>
      <c r="R70" s="58" t="e">
        <f t="shared" si="7"/>
        <v>#DIV/0!</v>
      </c>
      <c r="S70" s="59"/>
      <c r="T70" s="60"/>
    </row>
    <row r="71" spans="3:20" ht="15.6" x14ac:dyDescent="0.3">
      <c r="C71" s="26"/>
      <c r="D71" s="159"/>
      <c r="E71" s="159"/>
      <c r="F71" s="159"/>
      <c r="G71" s="17"/>
      <c r="H71" s="18"/>
      <c r="I71" s="18"/>
      <c r="J71" s="18"/>
      <c r="K71" s="18"/>
      <c r="L71" s="18"/>
      <c r="M71" s="18"/>
      <c r="N71" s="18"/>
      <c r="O71" s="18"/>
      <c r="P71" s="19"/>
      <c r="Q71" s="20" t="e">
        <f t="shared" si="6"/>
        <v>#DIV/0!</v>
      </c>
      <c r="R71" s="21" t="e">
        <f t="shared" si="7"/>
        <v>#DIV/0!</v>
      </c>
      <c r="S71" s="22"/>
      <c r="T71" s="23"/>
    </row>
    <row r="72" spans="3:20" ht="15.6" x14ac:dyDescent="0.3">
      <c r="C72" s="53"/>
      <c r="D72" s="201"/>
      <c r="E72" s="201"/>
      <c r="F72" s="201"/>
      <c r="G72" s="54"/>
      <c r="H72" s="55"/>
      <c r="I72" s="55"/>
      <c r="J72" s="55"/>
      <c r="K72" s="55"/>
      <c r="L72" s="55"/>
      <c r="M72" s="55"/>
      <c r="N72" s="55"/>
      <c r="O72" s="55"/>
      <c r="P72" s="56"/>
      <c r="Q72" s="57" t="e">
        <f t="shared" si="6"/>
        <v>#DIV/0!</v>
      </c>
      <c r="R72" s="58" t="e">
        <f t="shared" si="7"/>
        <v>#DIV/0!</v>
      </c>
      <c r="S72" s="59"/>
      <c r="T72" s="60"/>
    </row>
    <row r="73" spans="3:20" ht="15.6" x14ac:dyDescent="0.3">
      <c r="C73" s="16"/>
      <c r="D73" s="159"/>
      <c r="E73" s="159"/>
      <c r="F73" s="159"/>
      <c r="G73" s="17"/>
      <c r="H73" s="18"/>
      <c r="I73" s="18"/>
      <c r="J73" s="18"/>
      <c r="K73" s="18"/>
      <c r="L73" s="18"/>
      <c r="M73" s="18"/>
      <c r="N73" s="18"/>
      <c r="O73" s="18"/>
      <c r="P73" s="19"/>
      <c r="Q73" s="20" t="e">
        <f t="shared" si="6"/>
        <v>#DIV/0!</v>
      </c>
      <c r="R73" s="21" t="e">
        <f t="shared" si="7"/>
        <v>#DIV/0!</v>
      </c>
      <c r="S73" s="22"/>
      <c r="T73" s="23"/>
    </row>
    <row r="74" spans="3:20" ht="15.6" x14ac:dyDescent="0.3">
      <c r="C74" s="53"/>
      <c r="D74" s="201"/>
      <c r="E74" s="201"/>
      <c r="F74" s="201"/>
      <c r="G74" s="54"/>
      <c r="H74" s="55"/>
      <c r="I74" s="55"/>
      <c r="J74" s="55"/>
      <c r="K74" s="55"/>
      <c r="L74" s="55"/>
      <c r="M74" s="55"/>
      <c r="N74" s="55"/>
      <c r="O74" s="55"/>
      <c r="P74" s="56"/>
      <c r="Q74" s="57" t="e">
        <f t="shared" si="6"/>
        <v>#DIV/0!</v>
      </c>
      <c r="R74" s="58" t="e">
        <f t="shared" si="7"/>
        <v>#DIV/0!</v>
      </c>
      <c r="S74" s="59"/>
      <c r="T74" s="60"/>
    </row>
    <row r="75" spans="3:20" ht="15.6" x14ac:dyDescent="0.3">
      <c r="C75" s="61"/>
      <c r="D75" s="202"/>
      <c r="E75" s="202"/>
      <c r="F75" s="202"/>
      <c r="G75" s="62"/>
      <c r="H75" s="63"/>
      <c r="I75" s="63"/>
      <c r="J75" s="63"/>
      <c r="K75" s="63"/>
      <c r="L75" s="63"/>
      <c r="M75" s="63"/>
      <c r="N75" s="63"/>
      <c r="O75" s="63"/>
      <c r="P75" s="64"/>
      <c r="Q75" s="20" t="e">
        <f t="shared" si="6"/>
        <v>#DIV/0!</v>
      </c>
      <c r="R75" s="21" t="e">
        <f t="shared" si="7"/>
        <v>#DIV/0!</v>
      </c>
      <c r="S75" s="65"/>
      <c r="T75" s="66"/>
    </row>
    <row r="76" spans="3:20" ht="15.6" x14ac:dyDescent="0.3">
      <c r="C76" s="53"/>
      <c r="D76" s="195"/>
      <c r="E76" s="196"/>
      <c r="F76" s="197"/>
      <c r="G76" s="54"/>
      <c r="H76" s="55"/>
      <c r="I76" s="55"/>
      <c r="J76" s="55"/>
      <c r="K76" s="55"/>
      <c r="L76" s="55"/>
      <c r="M76" s="55"/>
      <c r="N76" s="55"/>
      <c r="O76" s="55"/>
      <c r="P76" s="56"/>
      <c r="Q76" s="57" t="e">
        <f>J76/I76</f>
        <v>#DIV/0!</v>
      </c>
      <c r="R76" s="58" t="e">
        <f t="shared" si="7"/>
        <v>#DIV/0!</v>
      </c>
      <c r="S76" s="59"/>
      <c r="T76" s="60"/>
    </row>
    <row r="77" spans="3:20" ht="15.6" x14ac:dyDescent="0.3">
      <c r="C77" s="61"/>
      <c r="D77" s="198"/>
      <c r="E77" s="199"/>
      <c r="F77" s="200"/>
      <c r="G77" s="62"/>
      <c r="H77" s="63"/>
      <c r="I77" s="63"/>
      <c r="J77" s="63"/>
      <c r="K77" s="63"/>
      <c r="L77" s="63"/>
      <c r="M77" s="63"/>
      <c r="N77" s="63"/>
      <c r="O77" s="63"/>
      <c r="P77" s="64"/>
      <c r="Q77" s="20" t="e">
        <f>J77/I77</f>
        <v>#DIV/0!</v>
      </c>
      <c r="R77" s="21" t="e">
        <f t="shared" si="7"/>
        <v>#DIV/0!</v>
      </c>
      <c r="S77" s="65"/>
      <c r="T77" s="66"/>
    </row>
    <row r="78" spans="3:20" ht="15.6" x14ac:dyDescent="0.3">
      <c r="C78" s="53"/>
      <c r="D78" s="195"/>
      <c r="E78" s="196"/>
      <c r="F78" s="197"/>
      <c r="G78" s="54"/>
      <c r="H78" s="55"/>
      <c r="I78" s="55"/>
      <c r="J78" s="55"/>
      <c r="K78" s="55"/>
      <c r="L78" s="55"/>
      <c r="M78" s="55"/>
      <c r="N78" s="55"/>
      <c r="O78" s="55"/>
      <c r="P78" s="56"/>
      <c r="Q78" s="57" t="e">
        <f>J78/I78</f>
        <v>#DIV/0!</v>
      </c>
      <c r="R78" s="58" t="e">
        <f t="shared" si="7"/>
        <v>#DIV/0!</v>
      </c>
      <c r="S78" s="59"/>
      <c r="T78" s="60"/>
    </row>
    <row r="79" spans="3:20" ht="15.6" x14ac:dyDescent="0.3">
      <c r="C79" s="16"/>
      <c r="D79" s="204"/>
      <c r="E79" s="205"/>
      <c r="F79" s="206"/>
      <c r="G79" s="28"/>
      <c r="H79" s="24"/>
      <c r="I79" s="24"/>
      <c r="J79" s="24"/>
      <c r="K79" s="24"/>
      <c r="L79" s="24"/>
      <c r="M79" s="24"/>
      <c r="N79" s="24"/>
      <c r="O79" s="24"/>
      <c r="P79" s="336"/>
      <c r="Q79" s="57" t="e">
        <f>J79/I79</f>
        <v>#DIV/0!</v>
      </c>
      <c r="R79" s="21" t="e">
        <f t="shared" si="7"/>
        <v>#DIV/0!</v>
      </c>
      <c r="S79" s="27"/>
      <c r="T79" s="29"/>
    </row>
    <row r="80" spans="3:20" ht="16.2" thickBot="1" x14ac:dyDescent="0.35">
      <c r="C80" s="67"/>
      <c r="D80" s="207" t="s">
        <v>226</v>
      </c>
      <c r="E80" s="208"/>
      <c r="F80" s="209"/>
      <c r="G80" s="30"/>
      <c r="H80" s="31"/>
      <c r="I80" s="31"/>
      <c r="J80" s="31"/>
      <c r="K80" s="31"/>
      <c r="L80" s="31"/>
      <c r="M80" s="31"/>
      <c r="N80" s="31"/>
      <c r="O80" s="31"/>
      <c r="P80" s="32"/>
      <c r="Q80" s="33" t="e">
        <f t="shared" ref="Q80" si="8">J80/I80</f>
        <v>#DIV/0!</v>
      </c>
      <c r="R80" s="34" t="e">
        <f t="shared" si="7"/>
        <v>#DIV/0!</v>
      </c>
      <c r="S80" s="35"/>
      <c r="T80" s="36"/>
    </row>
    <row r="81" spans="3:20" x14ac:dyDescent="0.3">
      <c r="C81" s="369"/>
      <c r="D81" s="371" t="s">
        <v>31</v>
      </c>
      <c r="E81" s="371"/>
      <c r="F81" s="371"/>
      <c r="G81" s="367"/>
      <c r="H81" s="361">
        <f>SUM(H56:H80)</f>
        <v>22</v>
      </c>
      <c r="I81" s="361">
        <f t="shared" ref="I81:P81" si="9">SUM(I56:I80)</f>
        <v>69</v>
      </c>
      <c r="J81" s="361">
        <f t="shared" si="9"/>
        <v>29</v>
      </c>
      <c r="K81" s="361">
        <f t="shared" si="9"/>
        <v>3</v>
      </c>
      <c r="L81" s="361">
        <f t="shared" si="9"/>
        <v>0</v>
      </c>
      <c r="M81" s="361">
        <f t="shared" si="9"/>
        <v>0</v>
      </c>
      <c r="N81" s="361">
        <f t="shared" si="9"/>
        <v>11</v>
      </c>
      <c r="O81" s="361">
        <f t="shared" si="9"/>
        <v>11</v>
      </c>
      <c r="P81" s="361">
        <f t="shared" si="9"/>
        <v>0</v>
      </c>
      <c r="Q81" s="362">
        <f>J81/I81</f>
        <v>0.42028985507246375</v>
      </c>
      <c r="R81" s="362">
        <f t="shared" si="7"/>
        <v>0.46376811594202899</v>
      </c>
      <c r="S81" s="361">
        <f>SUM(S56:S80)</f>
        <v>0</v>
      </c>
      <c r="T81" s="363">
        <f>SUM(T56:T80)</f>
        <v>6</v>
      </c>
    </row>
    <row r="82" spans="3:20" ht="15" thickBot="1" x14ac:dyDescent="0.35">
      <c r="C82" s="370"/>
      <c r="D82" s="372"/>
      <c r="E82" s="372"/>
      <c r="F82" s="372"/>
      <c r="G82" s="368"/>
      <c r="H82" s="364"/>
      <c r="I82" s="364"/>
      <c r="J82" s="364"/>
      <c r="K82" s="364"/>
      <c r="L82" s="364"/>
      <c r="M82" s="364"/>
      <c r="N82" s="364"/>
      <c r="O82" s="364"/>
      <c r="P82" s="364"/>
      <c r="Q82" s="365"/>
      <c r="R82" s="365"/>
      <c r="S82" s="364"/>
      <c r="T82" s="366"/>
    </row>
    <row r="84" spans="3:20" ht="15" thickBot="1" x14ac:dyDescent="0.35"/>
    <row r="85" spans="3:20" x14ac:dyDescent="0.3">
      <c r="C85" s="384" t="s">
        <v>210</v>
      </c>
      <c r="D85" s="345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82"/>
    </row>
    <row r="86" spans="3:20" ht="15" thickBot="1" x14ac:dyDescent="0.35">
      <c r="C86" s="385"/>
      <c r="D86" s="346"/>
      <c r="E86" s="34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346"/>
      <c r="Q86" s="346"/>
      <c r="R86" s="346"/>
      <c r="S86" s="346"/>
      <c r="T86" s="383"/>
    </row>
    <row r="87" spans="3:20" ht="18.600000000000001" thickBot="1" x14ac:dyDescent="0.35">
      <c r="C87" s="8" t="s">
        <v>17</v>
      </c>
      <c r="D87" s="220" t="s">
        <v>18</v>
      </c>
      <c r="E87" s="220"/>
      <c r="F87" s="220"/>
      <c r="G87" s="10" t="s">
        <v>19</v>
      </c>
      <c r="H87" s="9" t="s">
        <v>3</v>
      </c>
      <c r="I87" s="9" t="s">
        <v>20</v>
      </c>
      <c r="J87" s="9" t="s">
        <v>21</v>
      </c>
      <c r="K87" s="9" t="s">
        <v>22</v>
      </c>
      <c r="L87" s="9" t="s">
        <v>23</v>
      </c>
      <c r="M87" s="9" t="s">
        <v>24</v>
      </c>
      <c r="N87" s="9" t="s">
        <v>8</v>
      </c>
      <c r="O87" s="11" t="s">
        <v>9</v>
      </c>
      <c r="P87" s="12" t="s">
        <v>25</v>
      </c>
      <c r="Q87" s="13" t="s">
        <v>26</v>
      </c>
      <c r="R87" s="14" t="s">
        <v>27</v>
      </c>
      <c r="S87" s="15" t="s">
        <v>28</v>
      </c>
      <c r="T87" s="12" t="s">
        <v>29</v>
      </c>
    </row>
    <row r="88" spans="3:20" ht="15.6" x14ac:dyDescent="0.3">
      <c r="C88" s="68"/>
      <c r="D88" s="221" t="s">
        <v>239</v>
      </c>
      <c r="E88" s="222"/>
      <c r="F88" s="223"/>
      <c r="G88" s="69"/>
      <c r="H88" s="70">
        <v>1</v>
      </c>
      <c r="I88" s="70">
        <v>4</v>
      </c>
      <c r="J88" s="70">
        <v>2</v>
      </c>
      <c r="K88" s="70"/>
      <c r="L88" s="70"/>
      <c r="M88" s="70"/>
      <c r="N88" s="70">
        <v>1</v>
      </c>
      <c r="O88" s="70">
        <v>1</v>
      </c>
      <c r="P88" s="71"/>
      <c r="Q88" s="49">
        <f>J88/I88</f>
        <v>0.5</v>
      </c>
      <c r="R88" s="50">
        <f>((J88+K88)+(2*L88)+(3*M88))/I88</f>
        <v>0.5</v>
      </c>
      <c r="S88" s="72"/>
      <c r="T88" s="73"/>
    </row>
    <row r="89" spans="3:20" ht="15.6" x14ac:dyDescent="0.3">
      <c r="C89" s="16"/>
      <c r="D89" s="159" t="s">
        <v>243</v>
      </c>
      <c r="E89" s="159"/>
      <c r="F89" s="159"/>
      <c r="G89" s="17"/>
      <c r="H89" s="18">
        <v>1</v>
      </c>
      <c r="I89" s="18">
        <v>4</v>
      </c>
      <c r="J89" s="18">
        <v>1</v>
      </c>
      <c r="K89" s="18"/>
      <c r="L89" s="18"/>
      <c r="M89" s="18"/>
      <c r="N89" s="18"/>
      <c r="O89" s="18">
        <v>1</v>
      </c>
      <c r="P89" s="19"/>
      <c r="Q89" s="20">
        <f t="shared" ref="Q89:Q107" si="10">J89/I89</f>
        <v>0.25</v>
      </c>
      <c r="R89" s="21">
        <f t="shared" ref="R89:R115" si="11">((J89+K89)+(2*L89)+(3*M89))/I89</f>
        <v>0.25</v>
      </c>
      <c r="S89" s="22"/>
      <c r="T89" s="23"/>
    </row>
    <row r="90" spans="3:20" ht="15.6" x14ac:dyDescent="0.3">
      <c r="C90" s="53"/>
      <c r="D90" s="201" t="s">
        <v>238</v>
      </c>
      <c r="E90" s="201"/>
      <c r="F90" s="201"/>
      <c r="G90" s="54"/>
      <c r="H90" s="55">
        <v>1</v>
      </c>
      <c r="I90" s="55">
        <v>3</v>
      </c>
      <c r="J90" s="55"/>
      <c r="K90" s="55"/>
      <c r="L90" s="55"/>
      <c r="M90" s="97"/>
      <c r="N90" s="97"/>
      <c r="O90" s="97"/>
      <c r="P90" s="98"/>
      <c r="Q90" s="99">
        <f t="shared" si="10"/>
        <v>0</v>
      </c>
      <c r="R90" s="58">
        <f t="shared" si="11"/>
        <v>0</v>
      </c>
      <c r="S90" s="59"/>
      <c r="T90" s="60"/>
    </row>
    <row r="91" spans="3:20" ht="15.6" x14ac:dyDescent="0.3">
      <c r="C91" s="16"/>
      <c r="D91" s="159" t="s">
        <v>244</v>
      </c>
      <c r="E91" s="159"/>
      <c r="F91" s="159"/>
      <c r="G91" s="17"/>
      <c r="H91" s="18">
        <v>1</v>
      </c>
      <c r="I91" s="24">
        <v>3</v>
      </c>
      <c r="J91" s="24">
        <v>2</v>
      </c>
      <c r="K91" s="24">
        <v>1</v>
      </c>
      <c r="L91" s="24"/>
      <c r="M91" s="24"/>
      <c r="N91" s="24">
        <v>1</v>
      </c>
      <c r="O91" s="24">
        <v>2</v>
      </c>
      <c r="P91" s="25"/>
      <c r="Q91" s="20">
        <f t="shared" si="10"/>
        <v>0.66666666666666663</v>
      </c>
      <c r="R91" s="21">
        <f t="shared" si="11"/>
        <v>1</v>
      </c>
      <c r="S91" s="22"/>
      <c r="T91" s="23">
        <v>2</v>
      </c>
    </row>
    <row r="92" spans="3:20" ht="15.6" x14ac:dyDescent="0.3">
      <c r="C92" s="53"/>
      <c r="D92" s="201" t="s">
        <v>245</v>
      </c>
      <c r="E92" s="201"/>
      <c r="F92" s="201"/>
      <c r="G92" s="54"/>
      <c r="H92" s="55">
        <v>1</v>
      </c>
      <c r="I92" s="55">
        <v>3</v>
      </c>
      <c r="J92" s="55">
        <v>3</v>
      </c>
      <c r="K92" s="55"/>
      <c r="L92" s="55"/>
      <c r="M92" s="55"/>
      <c r="N92" s="97">
        <v>1</v>
      </c>
      <c r="O92" s="97">
        <v>2</v>
      </c>
      <c r="P92" s="98"/>
      <c r="Q92" s="99">
        <f t="shared" si="10"/>
        <v>1</v>
      </c>
      <c r="R92" s="58">
        <f t="shared" si="11"/>
        <v>1</v>
      </c>
      <c r="S92" s="59"/>
      <c r="T92" s="60"/>
    </row>
    <row r="93" spans="3:20" ht="15.6" x14ac:dyDescent="0.3">
      <c r="C93" s="16"/>
      <c r="D93" s="159" t="s">
        <v>237</v>
      </c>
      <c r="E93" s="159"/>
      <c r="F93" s="159"/>
      <c r="G93" s="17"/>
      <c r="H93" s="18">
        <v>1</v>
      </c>
      <c r="I93" s="18">
        <v>3</v>
      </c>
      <c r="J93" s="18">
        <v>1</v>
      </c>
      <c r="K93" s="18"/>
      <c r="L93" s="24"/>
      <c r="M93" s="24"/>
      <c r="N93" s="18">
        <v>1</v>
      </c>
      <c r="O93" s="18"/>
      <c r="P93" s="19"/>
      <c r="Q93" s="20">
        <f t="shared" si="10"/>
        <v>0.33333333333333331</v>
      </c>
      <c r="R93" s="21">
        <f t="shared" si="11"/>
        <v>0.33333333333333331</v>
      </c>
      <c r="S93" s="22"/>
      <c r="T93" s="23"/>
    </row>
    <row r="94" spans="3:20" ht="15.6" x14ac:dyDescent="0.3">
      <c r="C94" s="53"/>
      <c r="D94" s="201" t="s">
        <v>247</v>
      </c>
      <c r="E94" s="201"/>
      <c r="F94" s="201"/>
      <c r="G94" s="54"/>
      <c r="H94" s="55">
        <v>1</v>
      </c>
      <c r="I94" s="55">
        <v>3</v>
      </c>
      <c r="J94" s="55">
        <v>2</v>
      </c>
      <c r="K94" s="55"/>
      <c r="L94" s="55"/>
      <c r="M94" s="55"/>
      <c r="N94" s="55">
        <v>2</v>
      </c>
      <c r="O94" s="55">
        <v>1</v>
      </c>
      <c r="P94" s="56"/>
      <c r="Q94" s="57">
        <f t="shared" si="10"/>
        <v>0.66666666666666663</v>
      </c>
      <c r="R94" s="58">
        <f t="shared" si="11"/>
        <v>0.66666666666666663</v>
      </c>
      <c r="S94" s="59"/>
      <c r="T94" s="60"/>
    </row>
    <row r="95" spans="3:20" ht="15.6" x14ac:dyDescent="0.3">
      <c r="C95" s="26"/>
      <c r="D95" s="159" t="s">
        <v>240</v>
      </c>
      <c r="E95" s="159"/>
      <c r="F95" s="159"/>
      <c r="G95" s="17"/>
      <c r="H95" s="18">
        <v>1</v>
      </c>
      <c r="I95" s="18">
        <v>3</v>
      </c>
      <c r="J95" s="18">
        <v>2</v>
      </c>
      <c r="K95" s="18"/>
      <c r="L95" s="18"/>
      <c r="M95" s="18"/>
      <c r="N95" s="18">
        <v>2</v>
      </c>
      <c r="O95" s="18">
        <v>1</v>
      </c>
      <c r="P95" s="19"/>
      <c r="Q95" s="20">
        <f t="shared" si="10"/>
        <v>0.66666666666666663</v>
      </c>
      <c r="R95" s="21">
        <f t="shared" si="11"/>
        <v>0.66666666666666663</v>
      </c>
      <c r="S95" s="27"/>
      <c r="T95" s="23">
        <v>1</v>
      </c>
    </row>
    <row r="96" spans="3:20" ht="15.6" x14ac:dyDescent="0.3">
      <c r="C96" s="53"/>
      <c r="D96" s="201" t="s">
        <v>241</v>
      </c>
      <c r="E96" s="201"/>
      <c r="F96" s="201"/>
      <c r="G96" s="54"/>
      <c r="H96" s="55">
        <v>1</v>
      </c>
      <c r="I96" s="55">
        <v>3</v>
      </c>
      <c r="J96" s="55">
        <v>1</v>
      </c>
      <c r="K96" s="55">
        <v>1</v>
      </c>
      <c r="L96" s="55"/>
      <c r="M96" s="55"/>
      <c r="N96" s="55"/>
      <c r="O96" s="55">
        <v>2</v>
      </c>
      <c r="P96" s="56"/>
      <c r="Q96" s="57">
        <f t="shared" si="10"/>
        <v>0.33333333333333331</v>
      </c>
      <c r="R96" s="58">
        <f t="shared" si="11"/>
        <v>0.66666666666666663</v>
      </c>
      <c r="S96" s="59"/>
      <c r="T96" s="60"/>
    </row>
    <row r="97" spans="3:20" ht="15.6" x14ac:dyDescent="0.3">
      <c r="C97" s="26"/>
      <c r="D97" s="159" t="s">
        <v>246</v>
      </c>
      <c r="E97" s="159"/>
      <c r="F97" s="159"/>
      <c r="G97" s="17"/>
      <c r="H97" s="18">
        <v>1</v>
      </c>
      <c r="I97" s="18">
        <v>3</v>
      </c>
      <c r="J97" s="18">
        <v>2</v>
      </c>
      <c r="K97" s="18"/>
      <c r="L97" s="24"/>
      <c r="M97" s="24"/>
      <c r="N97" s="18"/>
      <c r="O97" s="18"/>
      <c r="P97" s="19"/>
      <c r="Q97" s="20">
        <f t="shared" si="10"/>
        <v>0.66666666666666663</v>
      </c>
      <c r="R97" s="21">
        <f t="shared" si="11"/>
        <v>0.66666666666666663</v>
      </c>
      <c r="S97" s="22"/>
      <c r="T97" s="23"/>
    </row>
    <row r="98" spans="3:20" ht="15.6" x14ac:dyDescent="0.3">
      <c r="C98" s="53"/>
      <c r="D98" s="195" t="s">
        <v>242</v>
      </c>
      <c r="E98" s="196"/>
      <c r="F98" s="197"/>
      <c r="G98" s="54"/>
      <c r="H98" s="55">
        <v>1</v>
      </c>
      <c r="I98" s="55">
        <v>3</v>
      </c>
      <c r="J98" s="55">
        <v>2</v>
      </c>
      <c r="K98" s="55"/>
      <c r="L98" s="55"/>
      <c r="M98" s="55"/>
      <c r="N98" s="55">
        <v>2</v>
      </c>
      <c r="O98" s="55"/>
      <c r="P98" s="56"/>
      <c r="Q98" s="57">
        <f t="shared" si="10"/>
        <v>0.66666666666666663</v>
      </c>
      <c r="R98" s="58">
        <f t="shared" si="11"/>
        <v>0.66666666666666663</v>
      </c>
      <c r="S98" s="59"/>
      <c r="T98" s="60"/>
    </row>
    <row r="99" spans="3:20" ht="15.6" x14ac:dyDescent="0.3">
      <c r="C99" s="16"/>
      <c r="D99" s="179"/>
      <c r="E99" s="179"/>
      <c r="F99" s="179"/>
      <c r="G99" s="28"/>
      <c r="H99" s="24"/>
      <c r="I99" s="24"/>
      <c r="J99" s="24"/>
      <c r="K99" s="24"/>
      <c r="L99" s="24"/>
      <c r="M99" s="24"/>
      <c r="N99" s="24"/>
      <c r="O99" s="24"/>
      <c r="P99" s="25"/>
      <c r="Q99" s="20" t="e">
        <f t="shared" si="10"/>
        <v>#DIV/0!</v>
      </c>
      <c r="R99" s="21" t="e">
        <f t="shared" si="11"/>
        <v>#DIV/0!</v>
      </c>
      <c r="S99" s="27"/>
      <c r="T99" s="29"/>
    </row>
    <row r="100" spans="3:20" ht="15.6" x14ac:dyDescent="0.3">
      <c r="C100" s="53"/>
      <c r="D100" s="201"/>
      <c r="E100" s="201"/>
      <c r="F100" s="201"/>
      <c r="G100" s="54"/>
      <c r="H100" s="55"/>
      <c r="I100" s="55"/>
      <c r="J100" s="55"/>
      <c r="K100" s="55"/>
      <c r="L100" s="55"/>
      <c r="M100" s="55"/>
      <c r="N100" s="55"/>
      <c r="O100" s="55"/>
      <c r="P100" s="56"/>
      <c r="Q100" s="57" t="e">
        <f t="shared" si="10"/>
        <v>#DIV/0!</v>
      </c>
      <c r="R100" s="58" t="e">
        <f t="shared" si="11"/>
        <v>#DIV/0!</v>
      </c>
      <c r="S100" s="59"/>
      <c r="T100" s="60"/>
    </row>
    <row r="101" spans="3:20" ht="15.6" x14ac:dyDescent="0.3">
      <c r="C101" s="26"/>
      <c r="D101" s="180"/>
      <c r="E101" s="180"/>
      <c r="F101" s="180"/>
      <c r="G101" s="17"/>
      <c r="H101" s="18"/>
      <c r="I101" s="18"/>
      <c r="J101" s="18"/>
      <c r="K101" s="18"/>
      <c r="L101" s="18"/>
      <c r="M101" s="24"/>
      <c r="N101" s="18"/>
      <c r="O101" s="18"/>
      <c r="P101" s="19"/>
      <c r="Q101" s="20" t="e">
        <f t="shared" si="10"/>
        <v>#DIV/0!</v>
      </c>
      <c r="R101" s="21" t="e">
        <f t="shared" si="11"/>
        <v>#DIV/0!</v>
      </c>
      <c r="S101" s="22"/>
      <c r="T101" s="23"/>
    </row>
    <row r="102" spans="3:20" ht="15.6" x14ac:dyDescent="0.3">
      <c r="C102" s="53"/>
      <c r="D102" s="229"/>
      <c r="E102" s="229"/>
      <c r="F102" s="229"/>
      <c r="G102" s="54"/>
      <c r="H102" s="55"/>
      <c r="I102" s="55"/>
      <c r="J102" s="55"/>
      <c r="K102" s="55"/>
      <c r="L102" s="55"/>
      <c r="M102" s="55"/>
      <c r="N102" s="55"/>
      <c r="O102" s="55"/>
      <c r="P102" s="56"/>
      <c r="Q102" s="57" t="e">
        <f t="shared" si="10"/>
        <v>#DIV/0!</v>
      </c>
      <c r="R102" s="58" t="e">
        <f t="shared" si="11"/>
        <v>#DIV/0!</v>
      </c>
      <c r="S102" s="59"/>
      <c r="T102" s="60"/>
    </row>
    <row r="103" spans="3:20" ht="15.6" x14ac:dyDescent="0.3">
      <c r="C103" s="26"/>
      <c r="D103" s="159"/>
      <c r="E103" s="159"/>
      <c r="F103" s="159"/>
      <c r="G103" s="17"/>
      <c r="H103" s="18"/>
      <c r="I103" s="18"/>
      <c r="J103" s="18"/>
      <c r="K103" s="18"/>
      <c r="L103" s="18"/>
      <c r="M103" s="18"/>
      <c r="N103" s="18"/>
      <c r="O103" s="18"/>
      <c r="P103" s="19"/>
      <c r="Q103" s="20" t="e">
        <f t="shared" si="10"/>
        <v>#DIV/0!</v>
      </c>
      <c r="R103" s="21" t="e">
        <f t="shared" si="11"/>
        <v>#DIV/0!</v>
      </c>
      <c r="S103" s="22"/>
      <c r="T103" s="23"/>
    </row>
    <row r="104" spans="3:20" ht="15.6" x14ac:dyDescent="0.3">
      <c r="C104" s="53"/>
      <c r="D104" s="201"/>
      <c r="E104" s="201"/>
      <c r="F104" s="201"/>
      <c r="G104" s="54"/>
      <c r="H104" s="55"/>
      <c r="I104" s="55"/>
      <c r="J104" s="55"/>
      <c r="K104" s="55"/>
      <c r="L104" s="55"/>
      <c r="M104" s="55"/>
      <c r="N104" s="55"/>
      <c r="O104" s="55"/>
      <c r="P104" s="56"/>
      <c r="Q104" s="57" t="e">
        <f t="shared" si="10"/>
        <v>#DIV/0!</v>
      </c>
      <c r="R104" s="58" t="e">
        <f t="shared" si="11"/>
        <v>#DIV/0!</v>
      </c>
      <c r="S104" s="59"/>
      <c r="T104" s="60"/>
    </row>
    <row r="105" spans="3:20" ht="15.6" x14ac:dyDescent="0.3">
      <c r="C105" s="16"/>
      <c r="D105" s="159"/>
      <c r="E105" s="159"/>
      <c r="F105" s="159"/>
      <c r="G105" s="17"/>
      <c r="H105" s="18"/>
      <c r="I105" s="18"/>
      <c r="J105" s="18"/>
      <c r="K105" s="18"/>
      <c r="L105" s="18"/>
      <c r="M105" s="18"/>
      <c r="N105" s="18"/>
      <c r="O105" s="18"/>
      <c r="P105" s="19"/>
      <c r="Q105" s="20" t="e">
        <f t="shared" si="10"/>
        <v>#DIV/0!</v>
      </c>
      <c r="R105" s="21" t="e">
        <f t="shared" si="11"/>
        <v>#DIV/0!</v>
      </c>
      <c r="S105" s="22"/>
      <c r="T105" s="23"/>
    </row>
    <row r="106" spans="3:20" ht="15.6" x14ac:dyDescent="0.3">
      <c r="C106" s="53"/>
      <c r="D106" s="201"/>
      <c r="E106" s="201"/>
      <c r="F106" s="201"/>
      <c r="G106" s="54"/>
      <c r="H106" s="55"/>
      <c r="I106" s="55"/>
      <c r="J106" s="55"/>
      <c r="K106" s="55"/>
      <c r="L106" s="55"/>
      <c r="M106" s="55"/>
      <c r="N106" s="55"/>
      <c r="O106" s="55"/>
      <c r="P106" s="56"/>
      <c r="Q106" s="57" t="e">
        <f t="shared" si="10"/>
        <v>#DIV/0!</v>
      </c>
      <c r="R106" s="58" t="e">
        <f t="shared" si="11"/>
        <v>#DIV/0!</v>
      </c>
      <c r="S106" s="59"/>
      <c r="T106" s="60"/>
    </row>
    <row r="107" spans="3:20" ht="15.6" x14ac:dyDescent="0.3">
      <c r="C107" s="61"/>
      <c r="D107" s="202"/>
      <c r="E107" s="202"/>
      <c r="F107" s="202"/>
      <c r="G107" s="62"/>
      <c r="H107" s="63"/>
      <c r="I107" s="63"/>
      <c r="J107" s="63"/>
      <c r="K107" s="63"/>
      <c r="L107" s="63"/>
      <c r="M107" s="63"/>
      <c r="N107" s="63"/>
      <c r="O107" s="63"/>
      <c r="P107" s="64"/>
      <c r="Q107" s="20" t="e">
        <f t="shared" si="10"/>
        <v>#DIV/0!</v>
      </c>
      <c r="R107" s="21" t="e">
        <f t="shared" si="11"/>
        <v>#DIV/0!</v>
      </c>
      <c r="S107" s="65"/>
      <c r="T107" s="66"/>
    </row>
    <row r="108" spans="3:20" ht="15.6" x14ac:dyDescent="0.3">
      <c r="C108" s="53"/>
      <c r="D108" s="195"/>
      <c r="E108" s="196"/>
      <c r="F108" s="197"/>
      <c r="G108" s="54"/>
      <c r="H108" s="55"/>
      <c r="I108" s="55"/>
      <c r="J108" s="55"/>
      <c r="K108" s="55"/>
      <c r="L108" s="55"/>
      <c r="M108" s="55"/>
      <c r="N108" s="55"/>
      <c r="O108" s="55"/>
      <c r="P108" s="56"/>
      <c r="Q108" s="57" t="e">
        <f>J108/I108</f>
        <v>#DIV/0!</v>
      </c>
      <c r="R108" s="58" t="e">
        <f t="shared" si="11"/>
        <v>#DIV/0!</v>
      </c>
      <c r="S108" s="59"/>
      <c r="T108" s="60"/>
    </row>
    <row r="109" spans="3:20" ht="15.6" x14ac:dyDescent="0.3">
      <c r="C109" s="61"/>
      <c r="D109" s="198"/>
      <c r="E109" s="199"/>
      <c r="F109" s="200"/>
      <c r="G109" s="62"/>
      <c r="H109" s="63"/>
      <c r="I109" s="63"/>
      <c r="J109" s="63"/>
      <c r="K109" s="63"/>
      <c r="L109" s="63"/>
      <c r="M109" s="63"/>
      <c r="N109" s="63"/>
      <c r="O109" s="63"/>
      <c r="P109" s="64"/>
      <c r="Q109" s="20" t="e">
        <f>J109/I109</f>
        <v>#DIV/0!</v>
      </c>
      <c r="R109" s="21" t="e">
        <f t="shared" si="11"/>
        <v>#DIV/0!</v>
      </c>
      <c r="S109" s="65"/>
      <c r="T109" s="66"/>
    </row>
    <row r="110" spans="3:20" ht="15.6" x14ac:dyDescent="0.3">
      <c r="C110" s="53"/>
      <c r="D110" s="195"/>
      <c r="E110" s="196"/>
      <c r="F110" s="197"/>
      <c r="G110" s="54"/>
      <c r="H110" s="55"/>
      <c r="I110" s="55"/>
      <c r="J110" s="55"/>
      <c r="K110" s="55"/>
      <c r="L110" s="55"/>
      <c r="M110" s="55"/>
      <c r="N110" s="55"/>
      <c r="O110" s="55"/>
      <c r="P110" s="56"/>
      <c r="Q110" s="57" t="e">
        <f>J110/I110</f>
        <v>#DIV/0!</v>
      </c>
      <c r="R110" s="58" t="e">
        <f t="shared" si="11"/>
        <v>#DIV/0!</v>
      </c>
      <c r="S110" s="59"/>
      <c r="T110" s="60"/>
    </row>
    <row r="111" spans="3:20" ht="15.6" x14ac:dyDescent="0.3">
      <c r="C111" s="16"/>
      <c r="D111" s="204"/>
      <c r="E111" s="205"/>
      <c r="F111" s="206"/>
      <c r="G111" s="28"/>
      <c r="H111" s="24"/>
      <c r="I111" s="24"/>
      <c r="J111" s="24"/>
      <c r="K111" s="24"/>
      <c r="L111" s="24"/>
      <c r="M111" s="24"/>
      <c r="N111" s="24"/>
      <c r="O111" s="24"/>
      <c r="P111" s="25"/>
      <c r="Q111" s="20" t="e">
        <f t="shared" ref="Q111:Q112" si="12">J111/I111</f>
        <v>#DIV/0!</v>
      </c>
      <c r="R111" s="21" t="e">
        <f t="shared" si="11"/>
        <v>#DIV/0!</v>
      </c>
      <c r="S111" s="27"/>
      <c r="T111" s="29"/>
    </row>
    <row r="112" spans="3:20" ht="15.6" x14ac:dyDescent="0.3">
      <c r="C112" s="53"/>
      <c r="D112" s="195"/>
      <c r="E112" s="196"/>
      <c r="F112" s="197"/>
      <c r="G112" s="54"/>
      <c r="H112" s="55"/>
      <c r="I112" s="55"/>
      <c r="J112" s="55"/>
      <c r="K112" s="55"/>
      <c r="L112" s="55"/>
      <c r="M112" s="55"/>
      <c r="N112" s="55"/>
      <c r="O112" s="55"/>
      <c r="P112" s="56"/>
      <c r="Q112" s="57" t="e">
        <f t="shared" si="12"/>
        <v>#DIV/0!</v>
      </c>
      <c r="R112" s="58" t="e">
        <f t="shared" si="11"/>
        <v>#DIV/0!</v>
      </c>
      <c r="S112" s="59"/>
      <c r="T112" s="60"/>
    </row>
    <row r="113" spans="3:20" ht="15.6" x14ac:dyDescent="0.3">
      <c r="C113" s="16"/>
      <c r="D113" s="204"/>
      <c r="E113" s="205"/>
      <c r="F113" s="206"/>
      <c r="G113" s="28"/>
      <c r="H113" s="24"/>
      <c r="I113" s="24"/>
      <c r="J113" s="24"/>
      <c r="K113" s="24"/>
      <c r="L113" s="24"/>
      <c r="M113" s="24"/>
      <c r="N113" s="24"/>
      <c r="O113" s="24"/>
      <c r="P113" s="336"/>
      <c r="Q113" s="20" t="e">
        <f>J113/I113</f>
        <v>#DIV/0!</v>
      </c>
      <c r="R113" s="21" t="e">
        <f t="shared" si="11"/>
        <v>#DIV/0!</v>
      </c>
      <c r="S113" s="27"/>
      <c r="T113" s="29"/>
    </row>
    <row r="114" spans="3:20" ht="16.2" thickBot="1" x14ac:dyDescent="0.35">
      <c r="C114" s="67"/>
      <c r="D114" s="207" t="s">
        <v>226</v>
      </c>
      <c r="E114" s="208"/>
      <c r="F114" s="209"/>
      <c r="G114" s="30"/>
      <c r="H114" s="31"/>
      <c r="I114" s="31"/>
      <c r="J114" s="31"/>
      <c r="K114" s="31"/>
      <c r="L114" s="31"/>
      <c r="M114" s="31"/>
      <c r="N114" s="31"/>
      <c r="O114" s="31"/>
      <c r="P114" s="381"/>
      <c r="Q114" s="33" t="e">
        <f t="shared" ref="Q114" si="13">J114/I114</f>
        <v>#DIV/0!</v>
      </c>
      <c r="R114" s="34" t="e">
        <f t="shared" si="11"/>
        <v>#DIV/0!</v>
      </c>
      <c r="S114" s="35"/>
      <c r="T114" s="36"/>
    </row>
    <row r="115" spans="3:20" x14ac:dyDescent="0.3">
      <c r="C115" s="347"/>
      <c r="D115" s="348" t="s">
        <v>31</v>
      </c>
      <c r="E115" s="348"/>
      <c r="F115" s="348"/>
      <c r="G115" s="349"/>
      <c r="H115" s="350">
        <f t="shared" ref="H115:P115" si="14">SUM(H88:H114)</f>
        <v>11</v>
      </c>
      <c r="I115" s="350">
        <f t="shared" si="14"/>
        <v>35</v>
      </c>
      <c r="J115" s="350">
        <f t="shared" si="14"/>
        <v>18</v>
      </c>
      <c r="K115" s="350">
        <f t="shared" si="14"/>
        <v>2</v>
      </c>
      <c r="L115" s="350">
        <f t="shared" si="14"/>
        <v>0</v>
      </c>
      <c r="M115" s="350">
        <f t="shared" si="14"/>
        <v>0</v>
      </c>
      <c r="N115" s="350">
        <f t="shared" si="14"/>
        <v>10</v>
      </c>
      <c r="O115" s="350">
        <f t="shared" si="14"/>
        <v>10</v>
      </c>
      <c r="P115" s="350">
        <f t="shared" si="14"/>
        <v>0</v>
      </c>
      <c r="Q115" s="351">
        <f>J115/I115</f>
        <v>0.51428571428571423</v>
      </c>
      <c r="R115" s="351">
        <f t="shared" si="11"/>
        <v>0.5714285714285714</v>
      </c>
      <c r="S115" s="350">
        <f>SUM(S88:S114)</f>
        <v>0</v>
      </c>
      <c r="T115" s="352">
        <f>SUM(T88:T114)</f>
        <v>3</v>
      </c>
    </row>
    <row r="116" spans="3:20" ht="15" thickBot="1" x14ac:dyDescent="0.35">
      <c r="C116" s="353"/>
      <c r="D116" s="354"/>
      <c r="E116" s="354"/>
      <c r="F116" s="354"/>
      <c r="G116" s="355"/>
      <c r="H116" s="356"/>
      <c r="I116" s="356"/>
      <c r="J116" s="356"/>
      <c r="K116" s="356"/>
      <c r="L116" s="356"/>
      <c r="M116" s="356"/>
      <c r="N116" s="356"/>
      <c r="O116" s="356"/>
      <c r="P116" s="356"/>
      <c r="Q116" s="357"/>
      <c r="R116" s="357"/>
      <c r="S116" s="356"/>
      <c r="T116" s="358"/>
    </row>
  </sheetData>
  <mergeCells count="182">
    <mergeCell ref="W29:Y29"/>
    <mergeCell ref="W30:Y30"/>
    <mergeCell ref="W31:Y31"/>
    <mergeCell ref="W32:Y32"/>
    <mergeCell ref="W33:Y33"/>
    <mergeCell ref="W34:Y34"/>
    <mergeCell ref="S115:S116"/>
    <mergeCell ref="T115:T116"/>
    <mergeCell ref="W21:Y21"/>
    <mergeCell ref="W22:Y22"/>
    <mergeCell ref="W23:Y23"/>
    <mergeCell ref="W24:Y24"/>
    <mergeCell ref="W25:Y25"/>
    <mergeCell ref="W26:Y26"/>
    <mergeCell ref="W27:Y27"/>
    <mergeCell ref="W28:Y28"/>
    <mergeCell ref="M115:M116"/>
    <mergeCell ref="N115:N116"/>
    <mergeCell ref="O115:O116"/>
    <mergeCell ref="P115:P116"/>
    <mergeCell ref="Q115:Q116"/>
    <mergeCell ref="R115:R116"/>
    <mergeCell ref="G115:G116"/>
    <mergeCell ref="H115:H116"/>
    <mergeCell ref="I115:I116"/>
    <mergeCell ref="J115:J116"/>
    <mergeCell ref="K115:K116"/>
    <mergeCell ref="L115:L116"/>
    <mergeCell ref="D111:F111"/>
    <mergeCell ref="D112:F112"/>
    <mergeCell ref="D113:F113"/>
    <mergeCell ref="D114:F114"/>
    <mergeCell ref="C115:C116"/>
    <mergeCell ref="D115:F116"/>
    <mergeCell ref="D105:F105"/>
    <mergeCell ref="D106:F106"/>
    <mergeCell ref="D107:F107"/>
    <mergeCell ref="D108:F108"/>
    <mergeCell ref="D109:F109"/>
    <mergeCell ref="D110:F110"/>
    <mergeCell ref="D99:F99"/>
    <mergeCell ref="D100:F100"/>
    <mergeCell ref="D101:F101"/>
    <mergeCell ref="D102:F102"/>
    <mergeCell ref="D103:F103"/>
    <mergeCell ref="D104:F104"/>
    <mergeCell ref="D93:F93"/>
    <mergeCell ref="D94:F94"/>
    <mergeCell ref="D95:F95"/>
    <mergeCell ref="D96:F96"/>
    <mergeCell ref="D97:F97"/>
    <mergeCell ref="D98:F98"/>
    <mergeCell ref="D87:F87"/>
    <mergeCell ref="D88:F88"/>
    <mergeCell ref="D89:F89"/>
    <mergeCell ref="D90:F90"/>
    <mergeCell ref="D91:F91"/>
    <mergeCell ref="D92:F92"/>
    <mergeCell ref="P81:P82"/>
    <mergeCell ref="Q81:Q82"/>
    <mergeCell ref="R81:R82"/>
    <mergeCell ref="S81:S82"/>
    <mergeCell ref="T81:T82"/>
    <mergeCell ref="C85:T86"/>
    <mergeCell ref="J81:J82"/>
    <mergeCell ref="K81:K82"/>
    <mergeCell ref="L81:L82"/>
    <mergeCell ref="M81:M82"/>
    <mergeCell ref="N81:N82"/>
    <mergeCell ref="O81:O82"/>
    <mergeCell ref="D80:F80"/>
    <mergeCell ref="C81:C82"/>
    <mergeCell ref="D81:F82"/>
    <mergeCell ref="G81:G82"/>
    <mergeCell ref="H81:H82"/>
    <mergeCell ref="I81:I82"/>
    <mergeCell ref="D74:F74"/>
    <mergeCell ref="D75:F75"/>
    <mergeCell ref="D76:F76"/>
    <mergeCell ref="D77:F77"/>
    <mergeCell ref="D78:F78"/>
    <mergeCell ref="D79:F79"/>
    <mergeCell ref="D68:F68"/>
    <mergeCell ref="D69:F69"/>
    <mergeCell ref="D70:F70"/>
    <mergeCell ref="D71:F71"/>
    <mergeCell ref="D72:F72"/>
    <mergeCell ref="D73:F73"/>
    <mergeCell ref="D62:F62"/>
    <mergeCell ref="D63:F63"/>
    <mergeCell ref="D64:F64"/>
    <mergeCell ref="D65:F65"/>
    <mergeCell ref="D66:F66"/>
    <mergeCell ref="D67:F67"/>
    <mergeCell ref="D56:F56"/>
    <mergeCell ref="D57:F57"/>
    <mergeCell ref="D58:F58"/>
    <mergeCell ref="D59:F59"/>
    <mergeCell ref="D60:F60"/>
    <mergeCell ref="D61:F61"/>
    <mergeCell ref="Q49:Q50"/>
    <mergeCell ref="R49:R50"/>
    <mergeCell ref="S49:S50"/>
    <mergeCell ref="T49:T50"/>
    <mergeCell ref="C53:T54"/>
    <mergeCell ref="D55:F55"/>
    <mergeCell ref="K49:K50"/>
    <mergeCell ref="L49:L50"/>
    <mergeCell ref="M49:M50"/>
    <mergeCell ref="N49:N50"/>
    <mergeCell ref="O49:O50"/>
    <mergeCell ref="P49:P50"/>
    <mergeCell ref="C49:C50"/>
    <mergeCell ref="D49:F50"/>
    <mergeCell ref="G49:G50"/>
    <mergeCell ref="H49:H50"/>
    <mergeCell ref="I49:I50"/>
    <mergeCell ref="J49:J50"/>
    <mergeCell ref="D43:F43"/>
    <mergeCell ref="D44:F44"/>
    <mergeCell ref="D45:F45"/>
    <mergeCell ref="D46:F46"/>
    <mergeCell ref="D47:F47"/>
    <mergeCell ref="D48:F48"/>
    <mergeCell ref="D37:F37"/>
    <mergeCell ref="D38:F38"/>
    <mergeCell ref="D39:F39"/>
    <mergeCell ref="D40:F40"/>
    <mergeCell ref="D41:F41"/>
    <mergeCell ref="D42:F42"/>
    <mergeCell ref="D31:F31"/>
    <mergeCell ref="D32:F32"/>
    <mergeCell ref="D33:F33"/>
    <mergeCell ref="D34:F34"/>
    <mergeCell ref="D35:F35"/>
    <mergeCell ref="D36:F36"/>
    <mergeCell ref="D25:F25"/>
    <mergeCell ref="D26:F26"/>
    <mergeCell ref="D27:F27"/>
    <mergeCell ref="D28:F28"/>
    <mergeCell ref="D29:F29"/>
    <mergeCell ref="D30:F30"/>
    <mergeCell ref="D19:F19"/>
    <mergeCell ref="D20:F20"/>
    <mergeCell ref="D21:F21"/>
    <mergeCell ref="D22:F22"/>
    <mergeCell ref="D23:F23"/>
    <mergeCell ref="D24:F24"/>
    <mergeCell ref="C13:N13"/>
    <mergeCell ref="C16:T17"/>
    <mergeCell ref="D18:F18"/>
    <mergeCell ref="N11:N12"/>
    <mergeCell ref="M9:M10"/>
    <mergeCell ref="N9:N10"/>
    <mergeCell ref="C11:F12"/>
    <mergeCell ref="G11:G12"/>
    <mergeCell ref="H11:H12"/>
    <mergeCell ref="I11:I12"/>
    <mergeCell ref="J11:J12"/>
    <mergeCell ref="K11:K12"/>
    <mergeCell ref="L11:L12"/>
    <mergeCell ref="M11:M12"/>
    <mergeCell ref="L7:L8"/>
    <mergeCell ref="M7:M8"/>
    <mergeCell ref="N7:N8"/>
    <mergeCell ref="C9:F10"/>
    <mergeCell ref="G9:G10"/>
    <mergeCell ref="H9:H10"/>
    <mergeCell ref="I9:I10"/>
    <mergeCell ref="J9:J10"/>
    <mergeCell ref="K9:K10"/>
    <mergeCell ref="L9:L10"/>
    <mergeCell ref="C1:N1"/>
    <mergeCell ref="C2:N3"/>
    <mergeCell ref="C4:N5"/>
    <mergeCell ref="C6:F6"/>
    <mergeCell ref="C7:F8"/>
    <mergeCell ref="G7:G8"/>
    <mergeCell ref="H7:H8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EXPRESSNET</vt:lpstr>
      <vt:lpstr>PUB JL.com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Tee</dc:creator>
  <cp:lastModifiedBy>Mart Tee</cp:lastModifiedBy>
  <dcterms:created xsi:type="dcterms:W3CDTF">2026-06-04T02:03:47Z</dcterms:created>
  <dcterms:modified xsi:type="dcterms:W3CDTF">2026-06-10T05:27:19Z</dcterms:modified>
</cp:coreProperties>
</file>